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66925"/>
  <mc:AlternateContent xmlns:mc="http://schemas.openxmlformats.org/markup-compatibility/2006">
    <mc:Choice Requires="x15">
      <x15ac:absPath xmlns:x15ac="http://schemas.microsoft.com/office/spreadsheetml/2010/11/ac" url="P:\VVO_UUS\EC_assessment_admin_burden_2024\"/>
    </mc:Choice>
  </mc:AlternateContent>
  <xr:revisionPtr revIDLastSave="0" documentId="13_ncr:1_{11C2EC82-51CF-44E6-8412-4C49C2445361}" xr6:coauthVersionLast="47" xr6:coauthVersionMax="47" xr10:uidLastSave="{00000000-0000-0000-0000-000000000000}"/>
  <workbookProtection workbookAlgorithmName="SHA-512" workbookHashValue="VMiRltjqp7Zsw99bGOZtcCMG3rDK8hXb8f2HkESaUu8SAgXiS7bchqQChSuLjHbAFEX8QbhfdgTyldHje+HDkw==" workbookSaltValue="4od/KCLpaSgOpiWQqk11AA==" workbookSpinCount="100000" lockStructure="1"/>
  <bookViews>
    <workbookView xWindow="28680" yWindow="-120" windowWidth="29040" windowHeight="15840" tabRatio="789" firstSheet="1" activeTab="8" xr2:uid="{69FEB211-C30A-1741-AB4E-8480ABAB7519}"/>
  </bookViews>
  <sheets>
    <sheet name="A. Background Information" sheetId="1" r:id="rId1"/>
    <sheet name="Task Areas" sheetId="31" r:id="rId2"/>
    <sheet name="B. Administrative Practices" sheetId="33" r:id="rId3"/>
    <sheet name="C1. Programme Preparation" sheetId="5" r:id="rId4"/>
    <sheet name="C2. General Management" sheetId="25" r:id="rId5"/>
    <sheet name="C3. Financial Management" sheetId="26" r:id="rId6"/>
    <sheet name="C4. Operations" sheetId="27" r:id="rId7"/>
    <sheet name="C5. Reporting, Monitoring, Eval" sheetId="28" r:id="rId8"/>
    <sheet name="C6. Audit" sheetId="29" r:id="rId9"/>
    <sheet name="Background sheet" sheetId="2" state="hidden" r:id="rId10"/>
    <sheet name="Database" sheetId="20" state="hidden" r:id="rId11"/>
  </sheets>
  <definedNames>
    <definedName name="_xlnm._FilterDatabase" localSheetId="10" hidden="1">Database!$A$1:$P$1</definedName>
    <definedName name="_ftn1" localSheetId="1">'Task Areas'!#REF!</definedName>
    <definedName name="_ftnref1" localSheetId="1">'Task Areas'!#REF!</definedName>
    <definedName name="Austria">Database!$B$2:$B$10</definedName>
    <definedName name="Belgium">Database!$B$11:$B$23</definedName>
    <definedName name="Bulgaria">Database!$B$25:$B$39</definedName>
    <definedName name="cat">#REF!</definedName>
    <definedName name="category">#REF!</definedName>
    <definedName name="com">OFFSET(#REF!,0,0,COUNTA(#REF!),1)</definedName>
    <definedName name="company">#REF!</definedName>
    <definedName name="Croatia">Database!$B$226:$B$234</definedName>
    <definedName name="Czechia">Database!$B$47:$B$60</definedName>
    <definedName name="Currencies">'Background sheet'!$A$33:$A$42</definedName>
    <definedName name="Cyprus">Database!$B$40:$B$46</definedName>
    <definedName name="Denmark">Database!$B$99:$B$105</definedName>
    <definedName name="Estonia">Database!$B$106:$B$112</definedName>
    <definedName name="ETC">Database!$B$454:$B$540</definedName>
    <definedName name="expname">#REF!</definedName>
    <definedName name="Finland">Database!$B$190:$B$197</definedName>
    <definedName name="France">Database!$B$198:$B$225</definedName>
    <definedName name="Germany">Database!$B$61:$B$98</definedName>
    <definedName name="Greece">Database!$B$113:$B$139</definedName>
    <definedName name="Hungary">Database!$B$235:$B$247</definedName>
    <definedName name="Ireland">Database!$B$248:$B$256</definedName>
    <definedName name="Italy">Database!$B$257:$B$310</definedName>
    <definedName name="Latvia">Database!$B$326:$B$333</definedName>
    <definedName name="Lithuania">Database!$B$311:$B$318</definedName>
    <definedName name="Luxembourg">Database!$B$319:$B$325</definedName>
    <definedName name="Malta">Database!$B$334:$B$341</definedName>
    <definedName name="matrix">#REF!</definedName>
    <definedName name="name">OFFSET(#REF!,0,0,COUNTA(#REF!)-2,1)</definedName>
    <definedName name="Netherlands">Database!$B$342:$B$353</definedName>
    <definedName name="Poland">Database!$B$354:$B$382</definedName>
    <definedName name="Portugal">Database!$B$383:$B$399</definedName>
    <definedName name="position">#REF!</definedName>
    <definedName name="price">#REF!</definedName>
    <definedName name="rat">#REF!</definedName>
    <definedName name="rate">#REF!</definedName>
    <definedName name="Romania">Database!$B$400:$B$421</definedName>
    <definedName name="Slovakia">Database!$B$447:$B$453</definedName>
    <definedName name="Slovenia">Database!$B$439:$B$446</definedName>
    <definedName name="Spain">Database!$B$140:$B$189</definedName>
    <definedName name="Sweden">Database!$B$422:$B$438</definedName>
    <definedName name="totalbudget">#REF!</definedName>
    <definedName name="totaldays">#REF!</definedName>
    <definedName name="totalma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2" i="1" l="1"/>
  <c r="D124" i="1"/>
  <c r="D126" i="1"/>
  <c r="H170" i="1"/>
  <c r="I8" i="1"/>
  <c r="Y83" i="29"/>
  <c r="W83" i="29"/>
  <c r="V83" i="29"/>
  <c r="T83" i="29"/>
  <c r="S83" i="29"/>
  <c r="Q83" i="29"/>
  <c r="P83" i="29"/>
  <c r="N83" i="29"/>
  <c r="M83" i="29"/>
  <c r="K83" i="29"/>
  <c r="J83" i="29"/>
  <c r="H83" i="29"/>
  <c r="P83" i="28"/>
  <c r="N83" i="28"/>
  <c r="M83" i="28"/>
  <c r="K83" i="28"/>
  <c r="J83" i="28"/>
  <c r="H83" i="28"/>
  <c r="V83" i="27"/>
  <c r="T83" i="27"/>
  <c r="S83" i="27"/>
  <c r="Q83" i="27"/>
  <c r="P83" i="27"/>
  <c r="N83" i="27"/>
  <c r="M83" i="27"/>
  <c r="K83" i="27"/>
  <c r="J83" i="27"/>
  <c r="H83" i="27"/>
  <c r="AB83" i="26"/>
  <c r="Z83" i="26"/>
  <c r="Y83" i="26"/>
  <c r="W83" i="26"/>
  <c r="V83" i="26"/>
  <c r="T83" i="26"/>
  <c r="S83" i="26"/>
  <c r="Q83" i="26"/>
  <c r="P83" i="26"/>
  <c r="N83" i="26"/>
  <c r="M83" i="26"/>
  <c r="K83" i="26"/>
  <c r="J83" i="26"/>
  <c r="H83" i="26"/>
  <c r="J83" i="5"/>
  <c r="H83" i="5"/>
  <c r="Y83" i="25"/>
  <c r="W83" i="25"/>
  <c r="V83" i="25"/>
  <c r="T83" i="25"/>
  <c r="S83" i="25"/>
  <c r="Q83" i="25"/>
  <c r="P83" i="25"/>
  <c r="N83" i="25"/>
  <c r="M83" i="25"/>
  <c r="K83" i="25"/>
  <c r="J83" i="25"/>
  <c r="H83" i="25"/>
  <c r="H186" i="1"/>
  <c r="AA83" i="29" l="1"/>
  <c r="Z83" i="29"/>
  <c r="X83" i="27"/>
  <c r="W83" i="27"/>
  <c r="D81" i="29"/>
  <c r="D79" i="29"/>
  <c r="D77" i="29"/>
  <c r="D75" i="29"/>
  <c r="D73" i="29"/>
  <c r="D71" i="29"/>
  <c r="D69" i="29"/>
  <c r="D67" i="29"/>
  <c r="D65" i="29"/>
  <c r="D63" i="29"/>
  <c r="D61" i="29"/>
  <c r="D59" i="29"/>
  <c r="D57" i="29"/>
  <c r="D55" i="29"/>
  <c r="D53" i="29"/>
  <c r="D81" i="28"/>
  <c r="D79" i="28"/>
  <c r="D77" i="28"/>
  <c r="D75" i="28"/>
  <c r="D73" i="28"/>
  <c r="D71" i="28"/>
  <c r="D69" i="28"/>
  <c r="D67" i="28"/>
  <c r="D65" i="28"/>
  <c r="D63" i="28"/>
  <c r="D61" i="28"/>
  <c r="D59" i="28"/>
  <c r="D57" i="28"/>
  <c r="D55" i="28"/>
  <c r="D53" i="28"/>
  <c r="D81" i="27"/>
  <c r="D79" i="27"/>
  <c r="D77" i="27"/>
  <c r="D75" i="27"/>
  <c r="D73" i="27"/>
  <c r="D71" i="27"/>
  <c r="D69" i="27"/>
  <c r="D67" i="27"/>
  <c r="D65" i="27"/>
  <c r="D63" i="27"/>
  <c r="D61" i="27"/>
  <c r="D59" i="27"/>
  <c r="D57" i="27"/>
  <c r="D55" i="27"/>
  <c r="D53" i="27"/>
  <c r="D81" i="26"/>
  <c r="D79" i="26"/>
  <c r="D77" i="26"/>
  <c r="D75" i="26"/>
  <c r="D73" i="26"/>
  <c r="D71" i="26"/>
  <c r="D69" i="26"/>
  <c r="D67" i="26"/>
  <c r="D65" i="26"/>
  <c r="D63" i="26"/>
  <c r="D61" i="26"/>
  <c r="D59" i="26"/>
  <c r="D57" i="26"/>
  <c r="D55" i="26"/>
  <c r="D53" i="26"/>
  <c r="D81" i="25"/>
  <c r="D79" i="25"/>
  <c r="D77" i="25"/>
  <c r="D75" i="25"/>
  <c r="D73" i="25"/>
  <c r="D71" i="25"/>
  <c r="D69" i="25"/>
  <c r="D67" i="25"/>
  <c r="D65" i="25"/>
  <c r="D63" i="25"/>
  <c r="D61" i="25"/>
  <c r="D59" i="25"/>
  <c r="D57" i="25"/>
  <c r="D55" i="25"/>
  <c r="D53" i="25"/>
  <c r="D81" i="5"/>
  <c r="D79" i="5"/>
  <c r="D77" i="5"/>
  <c r="D75" i="5"/>
  <c r="D73" i="5"/>
  <c r="D71" i="5"/>
  <c r="D69" i="5"/>
  <c r="D67" i="5"/>
  <c r="D65" i="5"/>
  <c r="D63" i="5"/>
  <c r="D61" i="5"/>
  <c r="D59" i="5"/>
  <c r="D57" i="5"/>
  <c r="D55" i="5"/>
  <c r="D53" i="5"/>
  <c r="Q83" i="28"/>
  <c r="F170" i="1"/>
  <c r="O75" i="1"/>
  <c r="K141" i="1"/>
  <c r="R83" i="28" l="1"/>
  <c r="L186" i="1"/>
  <c r="N186" i="1"/>
  <c r="P186" i="1"/>
  <c r="J186" i="1"/>
  <c r="H27" i="25" l="1"/>
  <c r="H21" i="26"/>
  <c r="K21" i="26"/>
  <c r="W27" i="29"/>
  <c r="T27" i="29"/>
  <c r="Q27" i="29"/>
  <c r="N27" i="29"/>
  <c r="K27" i="29"/>
  <c r="H27" i="29"/>
  <c r="N27" i="28"/>
  <c r="K27" i="28"/>
  <c r="H27" i="28"/>
  <c r="T27" i="27"/>
  <c r="Q27" i="27"/>
  <c r="N27" i="27"/>
  <c r="K27" i="27"/>
  <c r="H27" i="27"/>
  <c r="Z27" i="26"/>
  <c r="W27" i="26"/>
  <c r="T27" i="26"/>
  <c r="Q27" i="26"/>
  <c r="N27" i="26"/>
  <c r="K27" i="26"/>
  <c r="W27" i="25"/>
  <c r="T27" i="25"/>
  <c r="Q27" i="25"/>
  <c r="N27" i="25"/>
  <c r="K27" i="25"/>
  <c r="W21" i="29"/>
  <c r="T21" i="29"/>
  <c r="N21" i="29"/>
  <c r="K21" i="29"/>
  <c r="H21" i="29"/>
  <c r="N21" i="28"/>
  <c r="K21" i="28"/>
  <c r="H21" i="28"/>
  <c r="T21" i="27"/>
  <c r="Q21" i="27"/>
  <c r="N21" i="27"/>
  <c r="K21" i="27"/>
  <c r="H21" i="27"/>
  <c r="Z21" i="26"/>
  <c r="W21" i="26"/>
  <c r="T21" i="26"/>
  <c r="Q21" i="26"/>
  <c r="W21" i="25"/>
  <c r="T21" i="25"/>
  <c r="Q21" i="25"/>
  <c r="N21" i="25"/>
  <c r="K21" i="25"/>
  <c r="T83" i="5"/>
  <c r="T21" i="5" s="1"/>
  <c r="Q83" i="5"/>
  <c r="Q21" i="5" s="1"/>
  <c r="N83" i="5"/>
  <c r="K83" i="5"/>
  <c r="V83" i="5"/>
  <c r="T27" i="5" s="1"/>
  <c r="S83" i="5"/>
  <c r="Q27" i="5" s="1"/>
  <c r="P83" i="5"/>
  <c r="M83" i="5"/>
  <c r="D44" i="29"/>
  <c r="D42" i="29"/>
  <c r="D44" i="26"/>
  <c r="D42" i="26"/>
  <c r="D44" i="28"/>
  <c r="D42" i="28"/>
  <c r="D44" i="27"/>
  <c r="D42" i="27"/>
  <c r="D44" i="25"/>
  <c r="D42" i="25"/>
  <c r="D44" i="5"/>
  <c r="D42" i="5"/>
  <c r="K23" i="25" l="1"/>
  <c r="Q23" i="25"/>
  <c r="W23" i="25"/>
  <c r="T23" i="25"/>
  <c r="Q23" i="5"/>
  <c r="N23" i="25"/>
  <c r="T23" i="5"/>
  <c r="X83" i="5"/>
  <c r="W83" i="5"/>
  <c r="N21" i="26"/>
  <c r="N23" i="26" s="1"/>
  <c r="AC83" i="26"/>
  <c r="H27" i="26"/>
  <c r="AD83" i="26"/>
  <c r="AA83" i="25"/>
  <c r="H29" i="25"/>
  <c r="H21" i="25"/>
  <c r="Z83" i="25"/>
  <c r="Q21" i="29"/>
  <c r="Q23" i="29" s="1"/>
  <c r="N29" i="28"/>
  <c r="K29" i="29"/>
  <c r="Z29" i="26"/>
  <c r="W23" i="29"/>
  <c r="W29" i="26"/>
  <c r="K29" i="28"/>
  <c r="N29" i="29"/>
  <c r="K23" i="26"/>
  <c r="Q29" i="27"/>
  <c r="K23" i="28"/>
  <c r="T29" i="27"/>
  <c r="Q27" i="28"/>
  <c r="H29" i="28"/>
  <c r="T29" i="29"/>
  <c r="Z23" i="26"/>
  <c r="N23" i="28"/>
  <c r="W23" i="26"/>
  <c r="Q29" i="26"/>
  <c r="K23" i="27"/>
  <c r="K23" i="29"/>
  <c r="H29" i="29"/>
  <c r="T29" i="26"/>
  <c r="Z27" i="29"/>
  <c r="W29" i="29"/>
  <c r="T23" i="29"/>
  <c r="Q29" i="29"/>
  <c r="N23" i="29"/>
  <c r="N29" i="27"/>
  <c r="K29" i="27"/>
  <c r="T23" i="27"/>
  <c r="Q23" i="27"/>
  <c r="N23" i="27"/>
  <c r="H29" i="27"/>
  <c r="H23" i="29"/>
  <c r="H23" i="27"/>
  <c r="H23" i="28"/>
  <c r="N29" i="26"/>
  <c r="T23" i="26"/>
  <c r="K29" i="26"/>
  <c r="Q23" i="26"/>
  <c r="H23" i="26"/>
  <c r="N29" i="25"/>
  <c r="Q29" i="25"/>
  <c r="T29" i="25"/>
  <c r="K29" i="25"/>
  <c r="Z27" i="25"/>
  <c r="W29" i="25"/>
  <c r="Q29" i="5"/>
  <c r="T29" i="5"/>
  <c r="H21" i="5"/>
  <c r="H23" i="5" s="1"/>
  <c r="Z21" i="25" l="1"/>
  <c r="H23" i="25"/>
  <c r="Z29" i="25"/>
  <c r="R183" i="1" l="1"/>
  <c r="Z21" i="29" l="1"/>
  <c r="R186" i="1"/>
  <c r="W27" i="27"/>
  <c r="W21" i="27"/>
  <c r="AC27" i="26"/>
  <c r="Q21" i="28" l="1"/>
  <c r="AC21" i="26"/>
  <c r="H27" i="5"/>
  <c r="R148" i="1"/>
  <c r="N27" i="5" l="1"/>
  <c r="K27" i="5"/>
  <c r="K21" i="5" l="1"/>
  <c r="K23" i="5" s="1"/>
  <c r="N21" i="5"/>
  <c r="N23" i="5" s="1"/>
  <c r="W27" i="5"/>
  <c r="O126" i="1"/>
  <c r="O124" i="1"/>
  <c r="O122" i="1"/>
  <c r="D127" i="1"/>
  <c r="D128" i="1"/>
  <c r="D129" i="1"/>
  <c r="D130" i="1"/>
  <c r="D131" i="1"/>
  <c r="D132" i="1"/>
  <c r="D133" i="1"/>
  <c r="D134" i="1"/>
  <c r="D135" i="1"/>
  <c r="D136" i="1"/>
  <c r="D137" i="1"/>
  <c r="D138" i="1"/>
  <c r="D139" i="1"/>
  <c r="D140" i="1"/>
  <c r="E97" i="1"/>
  <c r="E101" i="1"/>
  <c r="E105" i="1"/>
  <c r="E93" i="1"/>
  <c r="J170" i="1"/>
  <c r="H8" i="26" s="1"/>
  <c r="H19" i="26" s="1"/>
  <c r="L170" i="1"/>
  <c r="H8" i="27" s="1"/>
  <c r="H19" i="27" s="1"/>
  <c r="N170" i="1"/>
  <c r="H8" i="28" s="1"/>
  <c r="H19" i="28" s="1"/>
  <c r="P170" i="1"/>
  <c r="F168" i="1"/>
  <c r="R157" i="1"/>
  <c r="R158" i="1"/>
  <c r="R159" i="1"/>
  <c r="R160" i="1"/>
  <c r="R161" i="1"/>
  <c r="R162" i="1"/>
  <c r="R163" i="1"/>
  <c r="R164" i="1"/>
  <c r="R165" i="1"/>
  <c r="R166" i="1"/>
  <c r="R167" i="1"/>
  <c r="H109" i="1"/>
  <c r="H8" i="29" l="1"/>
  <c r="H19" i="29" s="1"/>
  <c r="P168" i="1"/>
  <c r="H8" i="25"/>
  <c r="H19" i="25" s="1"/>
  <c r="R170" i="1"/>
  <c r="Q19" i="26"/>
  <c r="Z19" i="26"/>
  <c r="T19" i="26"/>
  <c r="W19" i="26"/>
  <c r="N19" i="26"/>
  <c r="K19" i="26"/>
  <c r="K19" i="28"/>
  <c r="N19" i="28"/>
  <c r="Q19" i="27"/>
  <c r="T19" i="27"/>
  <c r="N19" i="27"/>
  <c r="K19" i="27"/>
  <c r="H8" i="5"/>
  <c r="W21" i="5"/>
  <c r="O141" i="1"/>
  <c r="N19" i="29" l="1"/>
  <c r="Q19" i="25"/>
  <c r="K19" i="25"/>
  <c r="T19" i="29"/>
  <c r="Q19" i="29"/>
  <c r="K19" i="29"/>
  <c r="W19" i="29"/>
  <c r="W19" i="25"/>
  <c r="T19" i="25"/>
  <c r="N19" i="25"/>
  <c r="T19" i="5"/>
  <c r="H19" i="5"/>
  <c r="Q19" i="5"/>
  <c r="N19" i="5"/>
  <c r="K19" i="5"/>
  <c r="AC19" i="26"/>
  <c r="W19" i="27"/>
  <c r="Q19" i="28"/>
  <c r="Z19" i="29" l="1"/>
  <c r="Z19" i="25"/>
  <c r="W19" i="5"/>
  <c r="A542" i="20"/>
  <c r="O109" i="1" l="1"/>
  <c r="N109" i="1"/>
  <c r="M109" i="1"/>
  <c r="L109" i="1"/>
  <c r="K109" i="1"/>
  <c r="J109" i="1"/>
  <c r="I109" i="1"/>
  <c r="G109" i="1"/>
  <c r="F109" i="1"/>
  <c r="P109" i="1"/>
  <c r="E21" i="1"/>
  <c r="F21" i="1"/>
  <c r="D21" i="1"/>
  <c r="D17" i="1"/>
  <c r="E17" i="1"/>
  <c r="F17" i="1"/>
  <c r="G17" i="1"/>
  <c r="H17" i="1"/>
  <c r="I17" i="1"/>
  <c r="J17" i="1"/>
  <c r="K17" i="1"/>
  <c r="F12" i="1"/>
  <c r="Z23" i="25" l="1"/>
  <c r="H29" i="26"/>
  <c r="H29" i="5"/>
  <c r="K29" i="5"/>
  <c r="N29" i="5"/>
  <c r="J168" i="1"/>
  <c r="H168" i="1"/>
  <c r="N168" i="1"/>
  <c r="L168" i="1"/>
  <c r="E109" i="1"/>
  <c r="H150" i="1" s="1"/>
  <c r="R168" i="1" l="1"/>
  <c r="W23" i="27"/>
  <c r="Q23" i="28"/>
  <c r="L150" i="1"/>
  <c r="H11" i="27" s="1"/>
  <c r="N150" i="1"/>
  <c r="H11" i="28" s="1"/>
  <c r="H11" i="25"/>
  <c r="P150" i="1"/>
  <c r="H11" i="29" s="1"/>
  <c r="F150" i="1"/>
  <c r="H11" i="5" s="1"/>
  <c r="J150" i="1"/>
  <c r="H11" i="26" s="1"/>
  <c r="L131" i="1"/>
  <c r="L139" i="1"/>
  <c r="L133" i="1"/>
  <c r="L134" i="1"/>
  <c r="L126" i="1"/>
  <c r="L127" i="1"/>
  <c r="L135" i="1"/>
  <c r="L124" i="1"/>
  <c r="L128" i="1"/>
  <c r="L136" i="1"/>
  <c r="L122" i="1"/>
  <c r="P126" i="1"/>
  <c r="L129" i="1"/>
  <c r="L137" i="1"/>
  <c r="P124" i="1"/>
  <c r="L130" i="1"/>
  <c r="L138" i="1"/>
  <c r="L132" i="1"/>
  <c r="L140" i="1"/>
  <c r="P122" i="1"/>
  <c r="W29" i="5"/>
  <c r="W29" i="27"/>
  <c r="Q29" i="28"/>
  <c r="W23" i="5"/>
  <c r="AC29" i="26"/>
  <c r="Z29" i="29"/>
  <c r="AC23" i="26"/>
  <c r="Z23" i="29"/>
  <c r="L141" i="1" l="1"/>
  <c r="K25" i="27"/>
  <c r="T25" i="27"/>
  <c r="Q25" i="27"/>
  <c r="H25" i="27"/>
  <c r="N25" i="27"/>
  <c r="H25" i="28"/>
  <c r="N25" i="28"/>
  <c r="K25" i="28"/>
  <c r="W25" i="29"/>
  <c r="Q25" i="29"/>
  <c r="T25" i="29"/>
  <c r="H25" i="29"/>
  <c r="N25" i="29"/>
  <c r="K25" i="29"/>
  <c r="Q25" i="25"/>
  <c r="H25" i="25"/>
  <c r="T25" i="25"/>
  <c r="W25" i="25"/>
  <c r="N25" i="25"/>
  <c r="K25" i="25"/>
  <c r="K25" i="26"/>
  <c r="T25" i="26"/>
  <c r="Z25" i="26"/>
  <c r="H25" i="26"/>
  <c r="Q25" i="26"/>
  <c r="N25" i="26"/>
  <c r="W25" i="26"/>
  <c r="R150" i="1"/>
  <c r="P141" i="1"/>
  <c r="Z25" i="25" l="1"/>
  <c r="Q25" i="5"/>
  <c r="T25" i="5"/>
  <c r="W25" i="27"/>
  <c r="Z25" i="29"/>
  <c r="AC25" i="26"/>
  <c r="Q25" i="28"/>
  <c r="H25" i="5"/>
  <c r="N25" i="5"/>
  <c r="K25" i="5"/>
  <c r="W25" i="5" l="1"/>
</calcChain>
</file>

<file path=xl/sharedStrings.xml><?xml version="1.0" encoding="utf-8"?>
<sst xmlns="http://schemas.openxmlformats.org/spreadsheetml/2006/main" count="7328" uniqueCount="1558">
  <si>
    <t xml:space="preserve">A. Background </t>
  </si>
  <si>
    <t>Part 1 - Background information on programme and respondents</t>
  </si>
  <si>
    <t>Member State or ETC:</t>
  </si>
  <si>
    <t>Select</t>
  </si>
  <si>
    <t>France</t>
  </si>
  <si>
    <t>Currency:</t>
  </si>
  <si>
    <t>Select your programme</t>
  </si>
  <si>
    <t>Corse ERDF-ESF+</t>
  </si>
  <si>
    <t>CCI number of the Programme:</t>
  </si>
  <si>
    <t xml:space="preserve"> Funds supporting the Programme</t>
  </si>
  <si>
    <t>CF</t>
  </si>
  <si>
    <t>ERDF</t>
  </si>
  <si>
    <t>ESF+</t>
  </si>
  <si>
    <t>JTF</t>
  </si>
  <si>
    <t>EMFAF</t>
  </si>
  <si>
    <t>AMIF</t>
  </si>
  <si>
    <t>ISF</t>
  </si>
  <si>
    <t>BMVI</t>
  </si>
  <si>
    <t>Territorial coverage of the programme</t>
  </si>
  <si>
    <t>National</t>
  </si>
  <si>
    <t>Regional</t>
  </si>
  <si>
    <t>Interreg</t>
  </si>
  <si>
    <t>Information on the respondents</t>
  </si>
  <si>
    <t>- PLEASE NOTE. The personal information on each Programme and respondent will be used for data aggregation and for contact in case of issues in filling The questionnaire, but will not be included in The final analysis. The questionnaire will be handled by The Consultants. The final analysis will aggregate data by Country and by Fund.
- Only use The Latin alphabet and do not use abbreviations</t>
  </si>
  <si>
    <t>First &amp; Last name</t>
  </si>
  <si>
    <t>Position</t>
  </si>
  <si>
    <t>Organisation</t>
  </si>
  <si>
    <t xml:space="preserve">Please list organisations which are involved in the programme management (managing authority, intermediate bodies etc.). </t>
  </si>
  <si>
    <t>Please list organisations which are involved in the programme management (managing authority, intermediate bodies etc.). Only use the latin alphabet and do not use abbreviations. After entering the name of each intermediate body, you will be able to fill out data for the relative intermediate body  Only use the latin alphabet and do not use abbreviations. 
For Interreg programmes, 'national authorities' and 'groups of auditor representatives' are considered Intermediate Bodies</t>
  </si>
  <si>
    <t>Managing Authority</t>
  </si>
  <si>
    <t>Audit Authority</t>
  </si>
  <si>
    <t>Intermediate Body 1</t>
  </si>
  <si>
    <t>Intermediate Body 2</t>
  </si>
  <si>
    <t>Intermediate Body 3</t>
  </si>
  <si>
    <t>Intermediate Body 4</t>
  </si>
  <si>
    <t>Intermediate Body 5</t>
  </si>
  <si>
    <t>Intermediate Body 6</t>
  </si>
  <si>
    <t>Intermediate Body 7</t>
  </si>
  <si>
    <t>Intermediate Body 8</t>
  </si>
  <si>
    <t>Intermediate Body 9</t>
  </si>
  <si>
    <t>Intermediate Body 10</t>
  </si>
  <si>
    <t>Intermediate Body 11</t>
  </si>
  <si>
    <t>Intermediate Body 12</t>
  </si>
  <si>
    <t>Intermediate Body 13</t>
  </si>
  <si>
    <t>Intermediate Body 14</t>
  </si>
  <si>
    <t>Intermediate Body 15</t>
  </si>
  <si>
    <t>Part 2 - Budget, Staff Costs and Full-Time Equivalents (FTEs)</t>
  </si>
  <si>
    <t>- Only for the 2021-2027 programming period.
- Across all programme authorities.
- If you do not have the information for future years, please provide an estimate of what you expect it to be, for example based on your experience within the 2014-2020 programming perdiod and on the changes you implemented and/or wish to implement</t>
  </si>
  <si>
    <r>
      <rPr>
        <b/>
        <sz val="10"/>
        <color theme="0"/>
        <rFont val="Verdana"/>
        <family val="2"/>
      </rPr>
      <t>Total eligible budget for programme management tasks</t>
    </r>
    <r>
      <rPr>
        <sz val="10"/>
        <color theme="0"/>
        <rFont val="Verdana"/>
        <family val="2"/>
      </rPr>
      <t xml:space="preserve"> for the programme(s) you indicated above (in nat. Currency. If data not available, insert "NA") </t>
    </r>
  </si>
  <si>
    <t>A1</t>
  </si>
  <si>
    <t>TOTAL</t>
  </si>
  <si>
    <t>2029+</t>
  </si>
  <si>
    <t xml:space="preserve">Budget </t>
  </si>
  <si>
    <t>What share of the Technical Assistance budget is used for programme management (in %)</t>
  </si>
  <si>
    <t>What share of the budget goes to the Managing Authority (in %)?</t>
  </si>
  <si>
    <t>What share of the budget goes to Intermediate Bodies (in %)?</t>
  </si>
  <si>
    <t>What share of the budget goes to the Audit Authority (in %)?</t>
  </si>
  <si>
    <t>A2</t>
  </si>
  <si>
    <r>
      <rPr>
        <b/>
        <sz val="9.3000000000000007"/>
        <color theme="0"/>
        <rFont val="Verdana"/>
        <family val="2"/>
      </rPr>
      <t>Staff costs for the programme management</t>
    </r>
    <r>
      <rPr>
        <sz val="9.3000000000000007"/>
        <color theme="0"/>
        <rFont val="Verdana"/>
        <family val="2"/>
      </rPr>
      <t xml:space="preserve"> for all involved organisations in nat. currency                                                                                                                                      
Staff costs comprise salary social security fees and taxes related to this. Travel expenses, daily allowances etc. are not to be included here.</t>
    </r>
  </si>
  <si>
    <t>Staff costs</t>
  </si>
  <si>
    <t>To what degree are these staff costs covered by the Technical Assistance budget (in %)?</t>
  </si>
  <si>
    <t>A3</t>
  </si>
  <si>
    <t>Number of staff involved, working on tasks related to the 2021-2027 period (in fulltime equivalents, i.e. 1 is equal to 1 person working fulltime for 1 year)</t>
  </si>
  <si>
    <t>- Please estimate the number of FTEs per task area. 
- Please consider the complete funding period, i.e. provide the  and FTEs that occur for each task area over the complete programme period. As far as possible, the figures provided should give an overall picture covering all relevant organisations. If there is no data is available, enter "NA" instead of the value 0.
- Please consider all organisations involved in the programme management</t>
  </si>
  <si>
    <t>Director / Manager</t>
  </si>
  <si>
    <t>Head of unit / middle managem.</t>
  </si>
  <si>
    <t>Desk officer / Administrator / Expert</t>
  </si>
  <si>
    <t>Assistant / Secretary</t>
  </si>
  <si>
    <t>SUM</t>
  </si>
  <si>
    <r>
      <rPr>
        <b/>
        <sz val="11"/>
        <rFont val="Verdana"/>
        <family val="2"/>
      </rPr>
      <t>Note</t>
    </r>
    <r>
      <rPr>
        <sz val="11"/>
        <rFont val="Verdana"/>
        <family val="2"/>
      </rPr>
      <t xml:space="preserve"> </t>
    </r>
    <r>
      <rPr>
        <b/>
        <sz val="11"/>
        <rFont val="Verdana"/>
        <family val="2"/>
      </rPr>
      <t>- The next table is optional, and is only there to help you calculate the total number of FTEs related to programme management</t>
    </r>
    <r>
      <rPr>
        <sz val="11"/>
        <rFont val="Verdana"/>
        <family val="2"/>
      </rPr>
      <t>.</t>
    </r>
  </si>
  <si>
    <t>Would you like to fill this table?</t>
  </si>
  <si>
    <t>Yes</t>
  </si>
  <si>
    <t>Please indicate the distribution of FTEs across programme authorities (exl. National Coordination Body, in %)</t>
  </si>
  <si>
    <t>Name of the Programme Authority</t>
  </si>
  <si>
    <t>%</t>
  </si>
  <si>
    <t>FTE</t>
  </si>
  <si>
    <t>Type of Authority</t>
  </si>
  <si>
    <t>Total 
(%)</t>
  </si>
  <si>
    <t>Total (FTE)</t>
  </si>
  <si>
    <t>Intermediate Bodies</t>
  </si>
  <si>
    <t>Total</t>
  </si>
  <si>
    <t xml:space="preserve">- The content of each task area is described in the following sheets, in reference to the CPR, as well as in the 'Task areas' sheet
- The 'Total' % should be 100%.
- Please indicate (estimate) the distribution of FTEs for different task categories over different years. Please note that this only concerns work related to the 2021-2027 programme, i.e. work related to the previous or next period is not to be considered.
- Please consider all organisations involved in the programme management
</t>
  </si>
  <si>
    <t>A4</t>
  </si>
  <si>
    <t>How are FTEs distributed among the following task areas?</t>
  </si>
  <si>
    <t>Group of tasks</t>
  </si>
  <si>
    <t>Programme Preparation</t>
  </si>
  <si>
    <t>General management</t>
  </si>
  <si>
    <t>Financial management</t>
  </si>
  <si>
    <t>Tasks related to operations</t>
  </si>
  <si>
    <t>Evaluation, reporting and monitoring</t>
  </si>
  <si>
    <t xml:space="preserve">Audit </t>
  </si>
  <si>
    <t>Percentage of FTEs per task area</t>
  </si>
  <si>
    <t>Total FTEs per task area</t>
  </si>
  <si>
    <t>A5</t>
  </si>
  <si>
    <t>How is the yearly eligible budget spent across the following task areas?</t>
  </si>
  <si>
    <t>- Please, use percentages to indicate how the workload varies accross each task area in different years. The 'Total' column should be at 100% in each line.</t>
  </si>
  <si>
    <t>Audit</t>
  </si>
  <si>
    <t>Total (%)</t>
  </si>
  <si>
    <t>Total (Abs.)</t>
  </si>
  <si>
    <t>Part 3 - Overhead Costs and Digitalisation</t>
  </si>
  <si>
    <t>A6</t>
  </si>
  <si>
    <r>
      <t xml:space="preserve">Overhead costs per FTE </t>
    </r>
    <r>
      <rPr>
        <sz val="10"/>
        <color theme="0"/>
        <rFont val="Verdana"/>
        <family val="2"/>
      </rPr>
      <t>(office space, IT equipment, internet, oursourcing etc.) in currency</t>
    </r>
  </si>
  <si>
    <t>- Overhead costs refer to expenses which are required for the implementation of the tasks addressed in this questionnaire, but which cannot be attributed to any specific activity.
- Overheads may include cost items such as common service (reception, registry, filing), telephone, fax, internet, office rent, heating, electricity, postage, stationary and photocopying. Please also include externa; costs (i.e. related to task outsourced to other organisations outside of the core programme management authorities).
- Overhead costs should be reported per FTE, e.g. what are the overhead costs for the organisation per FTE, and cover the whole 2021-2027 programming period. Insert 'NA' if no information is available</t>
  </si>
  <si>
    <t>A7</t>
  </si>
  <si>
    <t>How are those overhead costs distributed among the task areas?</t>
  </si>
  <si>
    <t>Overhead costs / FTE per task area (%)</t>
  </si>
  <si>
    <t xml:space="preserve"> Overhead costs / FTE per task area (currency)</t>
  </si>
  <si>
    <t>0 EUR</t>
  </si>
  <si>
    <t>Description of Task Areas</t>
  </si>
  <si>
    <t>Tasks 2021-2027</t>
  </si>
  <si>
    <t>2021 - 2027 CPR reference</t>
  </si>
  <si>
    <t>Short description</t>
  </si>
  <si>
    <t>Preparational Tasks</t>
  </si>
  <si>
    <t>Elaboration of partnership agreement</t>
  </si>
  <si>
    <t>CPR Art. 10 - 13</t>
  </si>
  <si>
    <t>●</t>
  </si>
  <si>
    <t xml:space="preserve">Development of the partnership agreement by the MS, including the approval process. Cost occur at national level, not on programme level </t>
  </si>
  <si>
    <t>Preparation of programmes and programme amendments</t>
  </si>
  <si>
    <t>CPR Art. 21 - 24</t>
  </si>
  <si>
    <t>Development of the partnership agreement by the MA including the approval process with the Commission</t>
  </si>
  <si>
    <t>Preparing and approving programme amendments throughout the funding period (especially relevant for thematic facility under the HOME funds)</t>
  </si>
  <si>
    <t>Setting up of management and control system</t>
  </si>
  <si>
    <t>CPR Art. 69 (1, 11)</t>
  </si>
  <si>
    <t>Setting up Management and Control system that fulfils the key requirements listed in Annex XI.</t>
  </si>
  <si>
    <t>Description of Management and Control system according to Annex XVI CPR</t>
  </si>
  <si>
    <t>Identification of programme authorities</t>
  </si>
  <si>
    <t xml:space="preserve">CPR Art. 71 </t>
  </si>
  <si>
    <t>Identification of MA</t>
  </si>
  <si>
    <t>Identification of Audit Authority</t>
  </si>
  <si>
    <t>Setting-up arrangements in writing between MA and IBs</t>
  </si>
  <si>
    <t>Ensuring and monitoring enabling conditions</t>
  </si>
  <si>
    <t>CPR Art. 15</t>
  </si>
  <si>
    <t>Assessing whether all relevant horizontal enabling conditions (Annex III CPR) and thematic enabling conditions (Annex IV CPR, only for ERDF, CF and ESF+) are met (all criteria must be fulfilled)</t>
  </si>
  <si>
    <t>Assessing enabling conditions in case a programme amendment introduces new specific objective</t>
  </si>
  <si>
    <t>Reacting to Commission assessment of fulfilment of enabling conditions</t>
  </si>
  <si>
    <t>Monitoring the criteria throughout the funding period</t>
  </si>
  <si>
    <t xml:space="preserve"> General Management Tasks</t>
  </si>
  <si>
    <t>Information and communication</t>
  </si>
  <si>
    <t>CPR Art. 46 - 50</t>
  </si>
  <si>
    <t>Ensuring visibility of operations and maintaining information required by Art. 49 on a website (Art. 46, 49)</t>
  </si>
  <si>
    <t>Work of the communication officer identified for each programme (Art. 47)</t>
  </si>
  <si>
    <t>Work of the beneficiaries to fulfil communication requirements in Art. 50</t>
  </si>
  <si>
    <t>Establishing, running and guiding the work of the monitoring committee</t>
  </si>
  <si>
    <t>CPR Art. 71 (1e)</t>
  </si>
  <si>
    <t>Selecting Members of MC</t>
  </si>
  <si>
    <t>Chairing meetings of MC</t>
  </si>
  <si>
    <t>Supporting work of MC according to Art. 75</t>
  </si>
  <si>
    <t>Ensuring a system for collecting, recording and storing data</t>
  </si>
  <si>
    <t>CPR Art. 72 (1e), Art. 76, Art. 42</t>
  </si>
  <si>
    <t>Recording and storing electronically  data on each operation according to Annex XVII, and ensure the security  and confidentiality of data and the authentication of users.</t>
  </si>
  <si>
    <t>For EMFAF: submitting and maintaining data in InfoSys</t>
  </si>
  <si>
    <t>Set up and use of a system for the electronic exchange of information with beneficiaries</t>
  </si>
  <si>
    <t>CPR Art. 69 (8)</t>
  </si>
  <si>
    <t>Set-up and maintain and electronic information exchange system in accordance with Annex XIV</t>
  </si>
  <si>
    <t>Ensuring respect for fundamental rights, equality between men and women and non-discrimination</t>
  </si>
  <si>
    <t>CPR Art. 9</t>
  </si>
  <si>
    <t>Putting in place a process to ensure this criterion during the selection of operations</t>
  </si>
  <si>
    <t>Beneficiaries to comply with requirements during implementation of operations</t>
  </si>
  <si>
    <t xml:space="preserve">Drawing up the management declaration </t>
  </si>
  <si>
    <t>CPR Art. 74(1f), Art. 98(1b)</t>
  </si>
  <si>
    <t>Submission of the management declaration referred to in point (f) of Article 74(1) in accordance with the template set out in Annex XVIII;</t>
  </si>
  <si>
    <t>Financial Management Tasks</t>
  </si>
  <si>
    <t>Ensuring adequate separation of functions and systems for reporting and monitoring where the responsible authority entrusts execution of tasks to another body</t>
  </si>
  <si>
    <t>CPR Art. 71 (4)</t>
  </si>
  <si>
    <t>Setting up processes, rules and guidelines for ensuring separation of functions and systems</t>
  </si>
  <si>
    <t>Correction of irregularities</t>
  </si>
  <si>
    <t>CPR Art. 69 (12), Art. 74(d)</t>
  </si>
  <si>
    <t>Detect, prevent and correct irregularities</t>
  </si>
  <si>
    <t>Effective and proportionate anti-fraud measures</t>
  </si>
  <si>
    <t xml:space="preserve">CPR Art. 74(c) </t>
  </si>
  <si>
    <t>Set up process and rules for anti-fraud measures</t>
  </si>
  <si>
    <t>Implement process and rules for anti-fraud measures</t>
  </si>
  <si>
    <t>Draw up and submit payment application to the Commission</t>
  </si>
  <si>
    <t>CPR Art. 91</t>
  </si>
  <si>
    <t xml:space="preserve">Draw up and submitting of payment application 6 times per year according to Annex XXIII </t>
  </si>
  <si>
    <t>Certification of expenditure entered in the accounts</t>
  </si>
  <si>
    <t xml:space="preserve">CPR Art. 74 (e) </t>
  </si>
  <si>
    <t>Confirm that the expenditure entered into the accounts is legal and regular</t>
  </si>
  <si>
    <t>Accounting function</t>
  </si>
  <si>
    <t>CPR Art. 76(b, c), Art. 98</t>
  </si>
  <si>
    <t>Drawing up and submitting the accounts and keeping records in accordance with Annex XXIV</t>
  </si>
  <si>
    <t>Convert accounts into Euro (where relevant)</t>
  </si>
  <si>
    <t>Management of financial instruments</t>
  </si>
  <si>
    <t>CPR Art. 58-62</t>
  </si>
  <si>
    <t>Set up structures, processes and rules for financial instruments (including ex-ante assessment and developing strategy document in accordance to Annex X)</t>
  </si>
  <si>
    <t>Implementation of financial instrument</t>
  </si>
  <si>
    <t>Managing re-use of resources attributable to the support from the Funds</t>
  </si>
  <si>
    <t>Tasks related to Operations</t>
  </si>
  <si>
    <t>Selection of operations and information to beneficiaries</t>
  </si>
  <si>
    <t>CPR Art. 72 (1a), Art. 73</t>
  </si>
  <si>
    <t>Communication of calls with beneficiaries</t>
  </si>
  <si>
    <t>Support to applicants</t>
  </si>
  <si>
    <t>Evaluation of selection criteria</t>
  </si>
  <si>
    <t>Communicating results and managing appeals</t>
  </si>
  <si>
    <t>Signatures of contracts</t>
  </si>
  <si>
    <t>Management verifications for each application for reimbursement by beneficiaries</t>
  </si>
  <si>
    <t>CPR Art. 74  (1a, 1b)</t>
  </si>
  <si>
    <t>Verify that the operations have been delivered, that the operation complies with applicable law, the programme and the conditions for support of the operation</t>
  </si>
  <si>
    <t>Verify that payments have been in line with costs or conditions</t>
  </si>
  <si>
    <t>Ex-ante risk assessments for risk-based management verifications</t>
  </si>
  <si>
    <t>On-the-spot verifications</t>
  </si>
  <si>
    <t>CPR Art. 79(3), Art. 81(1)</t>
  </si>
  <si>
    <t>On-the-spot verifications of bodies implementing financial instruments</t>
  </si>
  <si>
    <t>On-the-spot verifications of the physical implementation of an operation</t>
  </si>
  <si>
    <t>Integrated territorial investment</t>
  </si>
  <si>
    <t>CPR Art. 28-29</t>
  </si>
  <si>
    <t>Ensure that territorial strategies comply with article 29 and cooperate and support relevant territorial bodies</t>
  </si>
  <si>
    <t>Community-led local development</t>
  </si>
  <si>
    <t>CPR Art. 31 - 34</t>
  </si>
  <si>
    <t>Not relevant for HOME funds</t>
  </si>
  <si>
    <t>Ensure that CLLD-strategies comply with article 32</t>
  </si>
  <si>
    <t>Managing joint calls of multiple funds/specific objectives to implement CLLD-strategies</t>
  </si>
  <si>
    <t>Reporting, Monitoring and Evaluation Tasks</t>
  </si>
  <si>
    <t>Annual performance review</t>
  </si>
  <si>
    <t>CPR Art. 41</t>
  </si>
  <si>
    <t>Participating in the annual review meeting</t>
  </si>
  <si>
    <t>Providing information in advance of the review meeting</t>
  </si>
  <si>
    <t>Follow up on issues raised during annual review meeting</t>
  </si>
  <si>
    <t>Submitting annual performance report (only HOME funds)</t>
  </si>
  <si>
    <t>Preparation and transmission of financial data to the EC, including payment forecasts</t>
  </si>
  <si>
    <t>CPR Art. 42, Art. 69(10)</t>
  </si>
  <si>
    <t>Preparation and transmission of data related to operations and output indicators</t>
  </si>
  <si>
    <t>Preparation and transmission of data regarding financial instruments</t>
  </si>
  <si>
    <t>Publication of the data on website</t>
  </si>
  <si>
    <t>Submission of payment forecasts in accordance with Annex VIII</t>
  </si>
  <si>
    <t>Programme evaluations</t>
  </si>
  <si>
    <t>CPR Art. 18, Art. 44</t>
  </si>
  <si>
    <t>Mid-term review of the programme (programme revisions as a result of mid-term review are part of task 1.2)</t>
  </si>
  <si>
    <t>Final evaluations of the programme</t>
  </si>
  <si>
    <t>Audit Tasks</t>
  </si>
  <si>
    <t>Preparation, submission and updating of the audit strategy</t>
  </si>
  <si>
    <t>CPR Art. 78</t>
  </si>
  <si>
    <t>Preparation and submission of audit strategy in line with Annex XXII</t>
  </si>
  <si>
    <t xml:space="preserve">Annual updates of the audit strategy </t>
  </si>
  <si>
    <t>System audits</t>
  </si>
  <si>
    <t>CPR Art. 77 (1)</t>
  </si>
  <si>
    <t>Carry out system audits</t>
  </si>
  <si>
    <t>Ensuring adequate audit trail</t>
  </si>
  <si>
    <t>Art. 69(6)</t>
  </si>
  <si>
    <t>Setting up and maintaining processes and systems that ensure adequate audit trail</t>
  </si>
  <si>
    <t>Audit of operations</t>
  </si>
  <si>
    <t>CPR Art. 79</t>
  </si>
  <si>
    <t>Carry out audits of operations</t>
  </si>
  <si>
    <t>Audit of accounts</t>
  </si>
  <si>
    <t>Carry out audits of accounts</t>
  </si>
  <si>
    <t>Preparation and submission of the annual audit opinion and control report</t>
  </si>
  <si>
    <t>CPR Art. 77 (3)</t>
  </si>
  <si>
    <t>Submission of the annual audit opinion referred to in point (a) of Article 77(3) in accordance with the template set out in Annex XIX;</t>
  </si>
  <si>
    <t>Submission of the annual control report referred to in point (b) of Article 77(3) in accordance with the template set out in Annex XX.</t>
  </si>
  <si>
    <t>B. Administrative Practices</t>
  </si>
  <si>
    <t>Part 1 - IT Expenses</t>
  </si>
  <si>
    <t xml:space="preserve">The use of digital tools (digital portals, workflow systems, automation of procedures, artificial intelligence, etc.) can have an impact on time spent on activities. 
Please indicate which tools are used to perform the activities related to the tasks, assess for which type of tasks the tool is mostly used, and provide an estimate of the workload reduction they allow. </t>
  </si>
  <si>
    <t>B1</t>
  </si>
  <si>
    <t>Please estimate the overhead costs that are dedicated to investments in digitalising all aspects of the programme management (in %)</t>
  </si>
  <si>
    <t>In % of the overhead costs / FTE</t>
  </si>
  <si>
    <t>In currency, per FTE</t>
  </si>
  <si>
    <t>Are you using any digital tools for the activities related to the following task areas? If so, please provide their origin, as well as the reduction in FTEs they collectively provided for each task area. Please only include the tools used specifically for the management of the 2021-2027 CPR funds, i.e. exclude any tools usually used by your organisation for its non-CPR related activites and general digital environment (e.g., Office Package, internal communication tools, etc.)</t>
  </si>
  <si>
    <t>B2</t>
  </si>
  <si>
    <t>Task Area</t>
  </si>
  <si>
    <t>At which level is the tool provided?</t>
  </si>
  <si>
    <t>Please estimate the reduction in FTEs provided by the usage of the digital tools within each task area in the activities targeted by the tool*</t>
  </si>
  <si>
    <t>European level
(e.g., European Commission)</t>
  </si>
  <si>
    <t>National level
(e.g., National Coordination Body)</t>
  </si>
  <si>
    <t>Regional/local level (incl. cross-local and regional administration shared platforms)</t>
  </si>
  <si>
    <t>Programme authority level / Own tool</t>
  </si>
  <si>
    <t>No</t>
  </si>
  <si>
    <t>General Management</t>
  </si>
  <si>
    <t>*For example, has the tool allowed employees to spend more time on other tasks, as they had to spend less time on certain activites thanks to the use of the digital tool? In that sense, there would be a reduction in the FTEs related to the activities targeted by the tool (though not necessarily a reduction in FTEs at organisational level).
*To estimate the reduction in terms of FTE, please consider the reduction in the workload translated in yearly average FTEs over the whole period in which the 2021-2027 CPR funds are managed (including preparation and closure of the programming period).</t>
  </si>
  <si>
    <t>Financial Management</t>
  </si>
  <si>
    <t>Task related to operations</t>
  </si>
  <si>
    <t>Evaluation, Reporting and Monitoring</t>
  </si>
  <si>
    <t xml:space="preserve">Please provide any further comments on the use of digital tools </t>
  </si>
  <si>
    <t>Part 2 - Simplified reimbursment models in the CPR</t>
  </si>
  <si>
    <t>Some simplification measures  crosscut the different group of tasks. They are related to the two main simplified reimbursement models in CPR. Simplified Cost Options (SCOs) are an simpler, faster and more immmediate way of reimbursing grants : instead of reimbursing real costs, SCOs allow reimbursing expenditure according to methods established in advance (ex-ante) based on process, outputs, or results; Financing not linked to costs (FNLC) is another form of reimbursement based on conditions or results. The amounts set out in FNLC schemes are not defined as approximation of actual (real) eligible cost. Please indicate wether you use these models and how it influences your costs.</t>
  </si>
  <si>
    <t>B3</t>
  </si>
  <si>
    <t>Level</t>
  </si>
  <si>
    <t>Type</t>
  </si>
  <si>
    <t>CPR ref.</t>
  </si>
  <si>
    <t>Indicate whether you use the model or not</t>
  </si>
  <si>
    <r>
      <t>For the model you use, indicate</t>
    </r>
    <r>
      <rPr>
        <b/>
        <sz val="10"/>
        <color theme="0"/>
        <rFont val="Verdana"/>
        <family val="2"/>
      </rPr>
      <t xml:space="preserve"> the extent to which you experienced changes in costs during preparational tasks or expect changes in costs in upcoming tasks</t>
    </r>
    <r>
      <rPr>
        <sz val="10"/>
        <color theme="0"/>
        <rFont val="Verdana"/>
        <family val="2"/>
      </rPr>
      <t xml:space="preserve"> related to the simplified reimubursment model across the different group of tasks</t>
    </r>
  </si>
  <si>
    <r>
      <rPr>
        <sz val="10"/>
        <color theme="0"/>
        <rFont val="Verdana"/>
        <family val="2"/>
      </rPr>
      <t>Please give us your best estimate in terms of</t>
    </r>
    <r>
      <rPr>
        <b/>
        <sz val="10"/>
        <color theme="0"/>
        <rFont val="Verdana"/>
        <family val="2"/>
      </rPr>
      <t xml:space="preserve"> FTE* reduction</t>
    </r>
    <r>
      <rPr>
        <sz val="10"/>
        <color theme="0"/>
        <rFont val="Verdana"/>
        <family val="2"/>
      </rPr>
      <t xml:space="preserve"> linked to the measure, if any.</t>
    </r>
  </si>
  <si>
    <r>
      <rPr>
        <sz val="10"/>
        <color theme="0"/>
        <rFont val="Verdana"/>
        <family val="2"/>
      </rPr>
      <t xml:space="preserve">Please give us your best estimate in terms of </t>
    </r>
    <r>
      <rPr>
        <b/>
        <sz val="10"/>
        <color theme="0"/>
        <rFont val="Verdana"/>
        <family val="2"/>
      </rPr>
      <t xml:space="preserve">overhead costs** </t>
    </r>
    <r>
      <rPr>
        <sz val="10"/>
        <color theme="0"/>
        <rFont val="Verdana"/>
        <family val="2"/>
      </rPr>
      <t xml:space="preserve"> linked to the measure, if any (in local currency)</t>
    </r>
  </si>
  <si>
    <t>*yearly average FTEs over the whole period in which the 2021-2027 CPR funds are managed (including preparation and closure of the programming period).</t>
  </si>
  <si>
    <t>Technical assistance reimbursed in line with implementation progress</t>
  </si>
  <si>
    <t xml:space="preserve">Technical assistance may be reimbursed in proportion to progress in implementation, using a flat-rate. </t>
  </si>
  <si>
    <t>Art. 36-37 CPR</t>
  </si>
  <si>
    <t>select</t>
  </si>
  <si>
    <t xml:space="preserve">Forms of Union contribution to programmes: 
Reimbursement Commission (COM) to Member States (MS) based on SCOs in accordance with Art 51 CPR </t>
  </si>
  <si>
    <r>
      <t>use of unit costs, lump sums, flat rate or a combination of those as set in accordance with Art 94.2 CPR (</t>
    </r>
    <r>
      <rPr>
        <u/>
        <sz val="10"/>
        <rFont val="Verdana"/>
        <family val="2"/>
      </rPr>
      <t>SCOs set by MS as an integral part of programme</t>
    </r>
    <r>
      <rPr>
        <sz val="10"/>
        <rFont val="Verdana"/>
        <family val="2"/>
      </rPr>
      <t>)</t>
    </r>
  </si>
  <si>
    <t>Art 51 (c) (d) (e) (f) CPR</t>
  </si>
  <si>
    <t>**yearly average overhead costs over the whole period in which the 2021-2027 CPR funds are managed (including preparation and closure of the programming period). - Overheads may include cost items such as common service (reception, registry, filing), telephone, fax, internet, office rent, heating, electricity, postage, stationary and photocopying. Please also include externa; costs (i.e. related to task outsourced to other organisations outside of the core programme management authorities).</t>
  </si>
  <si>
    <r>
      <t>use of unit costs, lump sums, flat rate or a combination of those as set in accordance with Art 94.4 CPR (</t>
    </r>
    <r>
      <rPr>
        <u/>
        <sz val="10"/>
        <rFont val="Verdana"/>
        <family val="2"/>
      </rPr>
      <t>Delegated Acts prepared by COM</t>
    </r>
    <r>
      <rPr>
        <sz val="10"/>
        <rFont val="Verdana"/>
        <family val="2"/>
      </rPr>
      <t>)</t>
    </r>
  </si>
  <si>
    <r>
      <t xml:space="preserve">use of unit costs, lump sums, flat rate or a combination of those in accordance with Art 51 (b) - forms of support provided to beneficiaries in the form of eligible costs actually incurred by beneficiaries (Art 53.1(a) - reimbursement COM-MS on basis of SCO, but </t>
    </r>
    <r>
      <rPr>
        <u/>
        <sz val="10"/>
        <rFont val="Verdana"/>
        <family val="2"/>
      </rPr>
      <t>use of actual costs incurred for reimbursement MS-beneficiary</t>
    </r>
    <r>
      <rPr>
        <sz val="10"/>
        <rFont val="Verdana"/>
        <family val="2"/>
      </rPr>
      <t>) (use of "real" costs, i.e. actual costs incurred for reimbursement MS-beneficiary)</t>
    </r>
  </si>
  <si>
    <t>Art 51 (b) CPR</t>
  </si>
  <si>
    <r>
      <t xml:space="preserve">use of unit costs for reimbursement COM to MS for </t>
    </r>
    <r>
      <rPr>
        <u/>
        <sz val="10"/>
        <rFont val="Verdana"/>
        <family val="2"/>
      </rPr>
      <t>Technical Assistance</t>
    </r>
    <r>
      <rPr>
        <sz val="10"/>
        <rFont val="Verdana"/>
        <family val="2"/>
      </rPr>
      <t xml:space="preserve"> of Member States in accordance with Art 36 and Art 51(e) as set in accordance with Art 94 CPR </t>
    </r>
  </si>
  <si>
    <t>Art 36, Art 51(e), Art 94 CPR</t>
  </si>
  <si>
    <t xml:space="preserve">Forms of support by Member States - Forms of grants : 
Reimbursement MS to beneficiaries in accordance to Art 53 CPR </t>
  </si>
  <si>
    <t xml:space="preserve">use of unit costs, lump sums, flat rate or a combination of those in accordance with Art 51 (b) - forms of support provided to beneficiaries in the form of SCOs </t>
  </si>
  <si>
    <t>Art. 53.1(b) (c) (d) (e) CPR</t>
  </si>
  <si>
    <t>Reimbursement to beneficiaries in accordance to Art 53.2 CPR (obligatory use of SCOs for smaller operations, i.e. operations where the total cost does not exceed EUR 200,000)</t>
  </si>
  <si>
    <t>Art. 53.2 CPR</t>
  </si>
  <si>
    <t>Use of Financing not linked to costs at the level of EU contribution to programmes</t>
  </si>
  <si>
    <t>FNLC is a form of reimbursement based on conditions or results. The amounts set out in FNLC schemes are not defined as approximation of actual (real) eligible cost.
EU contribution to programmes based on FNLC may be established in a programme (Member state specific) or in a delegated act (any Member state)</t>
  </si>
  <si>
    <t>Art. 51 (a), 95 CPR
Appendix 2 - Annex V
Art. 53 (1) (f)</t>
  </si>
  <si>
    <t>Use of Financing not linked to costs at the level of Member States support to beneficiaries</t>
  </si>
  <si>
    <t>FNLC is a form of reimbursement based on conditions or results. The amounts set out in FNLC schemes are not defined as approximation of actual (real) eligible cost</t>
  </si>
  <si>
    <t>Please provide any further comments on simplified reimbursment models</t>
  </si>
  <si>
    <t xml:space="preserve">C1. Preparational Tasks </t>
  </si>
  <si>
    <t>Part 1 - Repartition of the Eligible Budget and FTEs across preparational tasks</t>
  </si>
  <si>
    <t>Eligible Budget used for Preparational Tasks declared in the Background Information Sheet</t>
  </si>
  <si>
    <t>FTEs used for Prepartaional Tasks declared in the Background Information Sheet</t>
  </si>
  <si>
    <t>Sub-Task</t>
  </si>
  <si>
    <t>Percentage of costs per sub-task</t>
  </si>
  <si>
    <t>Total costs per sub-task</t>
  </si>
  <si>
    <t>Total Costs per M[Currency] of Eligible Budget per sub-task</t>
  </si>
  <si>
    <t>Percentage of FTEs per sub-task</t>
  </si>
  <si>
    <t>Total FTEs per sub-task</t>
  </si>
  <si>
    <t>Total FTEs per M[Currency] of Eligible Budget per sub-task</t>
  </si>
  <si>
    <t>How are FTEs and the Eligible Budget distributed along the following tasks?</t>
  </si>
  <si>
    <t>C1.1</t>
  </si>
  <si>
    <t>Programme Authority</t>
  </si>
  <si>
    <t>Eligible Budget</t>
  </si>
  <si>
    <t>FTEs</t>
  </si>
  <si>
    <r>
      <t xml:space="preserve">Would you like to answer for all Intermediate Bodies at once, or individually?
</t>
    </r>
    <r>
      <rPr>
        <i/>
        <sz val="10"/>
        <rFont val="Verdana"/>
        <family val="2"/>
      </rPr>
      <t>Note - If there are no IBs are involved in the programme management, please select 'all at once' and leave values at "0"</t>
    </r>
  </si>
  <si>
    <t>All Intermediate Bodies</t>
  </si>
  <si>
    <r>
      <t xml:space="preserve">Note
</t>
    </r>
    <r>
      <rPr>
        <sz val="10"/>
        <color theme="1"/>
        <rFont val="Verdana"/>
        <family val="2"/>
      </rPr>
      <t>The total Eligible Budget and total FTEs should add up to the ones declared as part of this task area, which are recalled at the top of this sheet.</t>
    </r>
  </si>
  <si>
    <t>Please select an option in the yellow cell</t>
  </si>
  <si>
    <t xml:space="preserve">If there are other preparational tasks which consume particular high share of the budget and/or workload, please specify which these are: </t>
  </si>
  <si>
    <t>Part 2 - Simplification measures related to preparational tasks</t>
  </si>
  <si>
    <r>
      <t xml:space="preserve">The 2021 - 2027 period brought a number of changes in the Common Provision Guidelines (CPR) that </t>
    </r>
    <r>
      <rPr>
        <b/>
        <sz val="12"/>
        <color theme="1"/>
        <rFont val="Verdana"/>
        <family val="2"/>
      </rPr>
      <t>may have had or will have an influence on the costs</t>
    </r>
    <r>
      <rPr>
        <sz val="12"/>
        <color theme="1"/>
        <rFont val="Verdana"/>
        <family val="2"/>
      </rPr>
      <t xml:space="preserve"> linked to the Programme authorities tasks. Below are the most important simplification areas concerning the preparational tasks. Please indicate whether you consider that had an impact on activities conducted and whether you experienced a reduction of administrative costs as a result of the related simplification measures at the preparational stage of your programme.</t>
    </r>
  </si>
  <si>
    <t>C1.2</t>
  </si>
  <si>
    <t>Simplification measures</t>
  </si>
  <si>
    <r>
      <t xml:space="preserve">Indicate the degree to which the measure created </t>
    </r>
    <r>
      <rPr>
        <b/>
        <sz val="10"/>
        <color theme="0"/>
        <rFont val="Verdana"/>
        <family val="2"/>
      </rPr>
      <t xml:space="preserve">changes </t>
    </r>
    <r>
      <rPr>
        <sz val="10"/>
        <color theme="0"/>
        <rFont val="Verdana"/>
        <family val="2"/>
      </rPr>
      <t xml:space="preserve">in the </t>
    </r>
    <r>
      <rPr>
        <b/>
        <sz val="10"/>
        <color theme="0"/>
        <rFont val="Verdana"/>
        <family val="2"/>
      </rPr>
      <t>activities undertaken at the preparational stage</t>
    </r>
    <r>
      <rPr>
        <sz val="10"/>
        <color theme="0"/>
        <rFont val="Verdana"/>
        <family val="2"/>
      </rPr>
      <t xml:space="preserve"> of your programme </t>
    </r>
  </si>
  <si>
    <r>
      <t xml:space="preserve">Indicate the degree to which you experienced </t>
    </r>
    <r>
      <rPr>
        <b/>
        <sz val="10"/>
        <color theme="0"/>
        <rFont val="Verdana"/>
        <family val="2"/>
      </rPr>
      <t>cost savings at the preparational stage of your programme relating to the simplification measure</t>
    </r>
  </si>
  <si>
    <r>
      <t>Please give us your best estimate in terms of</t>
    </r>
    <r>
      <rPr>
        <b/>
        <sz val="10"/>
        <color theme="0"/>
        <rFont val="Verdana"/>
        <family val="2"/>
      </rPr>
      <t xml:space="preserve"> FTE</t>
    </r>
    <r>
      <rPr>
        <sz val="10"/>
        <color theme="0"/>
        <rFont val="Verdana"/>
        <family val="2"/>
      </rPr>
      <t xml:space="preserve"> reduction linked to the measure, if any*</t>
    </r>
  </si>
  <si>
    <r>
      <t xml:space="preserve">Please give us your best estimate in terms of </t>
    </r>
    <r>
      <rPr>
        <b/>
        <sz val="10"/>
        <color theme="0"/>
        <rFont val="Verdana"/>
        <family val="2"/>
      </rPr>
      <t>overhead costs</t>
    </r>
    <r>
      <rPr>
        <sz val="10"/>
        <color theme="0"/>
        <rFont val="Verdana"/>
        <family val="2"/>
      </rPr>
      <t xml:space="preserve"> reduction  linked to the measure, if any (in local currency)**</t>
    </r>
  </si>
  <si>
    <t>Please provide any comments on the simplification measure and how it influenced the activities conducted at the preparational stage of your programme</t>
  </si>
  <si>
    <t>Name of the measure</t>
  </si>
  <si>
    <t xml:space="preserve">Description </t>
  </si>
  <si>
    <t>CPR reference</t>
  </si>
  <si>
    <t>Fewer enabling conditions and clearer fulfilment criteria</t>
  </si>
  <si>
    <t>20 conditions instead of almost 40 in 2014-2020. Conditions are tightly focused on the policy areas with the most impact on the effectiveness of cohesion policy. They do not cover existing legal obligations. Moreover they do not cover areas where other means (such as programming priorities, project eligibility criteria or administrative capacity measures) are more appropriate. Criteria are fewer, clearer, more tangible and easier to measure.</t>
  </si>
  <si>
    <t>Annexes III, IV CPR</t>
  </si>
  <si>
    <t>One strategic document per Member State to guide the negotiations</t>
  </si>
  <si>
    <t>The Partnership Agreement (PA) is a single strategic document covering 7 shared management funds at national level and setting out coordination arrangements between these and other EU instruments. Fewer details, less description, more structured data.</t>
  </si>
  <si>
    <t>Art. 10 CPR</t>
  </si>
  <si>
    <t>Shorter, better structured programmes</t>
  </si>
  <si>
    <t>The text of programmes is “lighter”, focusing on the achievement of objectives and allocations per fund. Information is required only one time in practical context - lengthy repetitive descriptions can be avoided.</t>
  </si>
  <si>
    <t>Art. 16 CPR and Annexes V and VI</t>
  </si>
  <si>
    <t>Streamlined intervention logic</t>
  </si>
  <si>
    <t>The intervention logic is focused on broad policy objectives and specific objectives. All indicators and types of intervention are at one level – specific objective only (not spread between priorities and specific objectives as in the past).</t>
  </si>
  <si>
    <t>Art. 16 CPR</t>
  </si>
  <si>
    <t>Simplified "designation" of authorities</t>
  </si>
  <si>
    <t>Systems are largely "rolled over" from the previous to the actual programming period, without requirement for programmes to undergo a new designation process. 
Assurance are still obtained by early systems audits. Rollover is expected to contribute to a speedier start of the next programming period.</t>
  </si>
  <si>
    <t>Art. 78(1) CPR</t>
  </si>
  <si>
    <t>No obligation to conduct an ex ante evaluation</t>
  </si>
  <si>
    <t>The ex ante evaluation of future programmes is an option instead of being an obligation.</t>
  </si>
  <si>
    <t>/</t>
  </si>
  <si>
    <t>C2. Tasks related to General Management</t>
  </si>
  <si>
    <t>Part 1 - Repartition of the Eligible Budget and FTEs across tasks related to general management</t>
  </si>
  <si>
    <t>Eligible Budget used for tasks related to general management declared in the Background Information Sheet</t>
  </si>
  <si>
    <t>FTEs used for tasks related to general management declared in the Background Information Sheet</t>
  </si>
  <si>
    <t>Drawing-up the management declaration</t>
  </si>
  <si>
    <t>C2.1</t>
  </si>
  <si>
    <t xml:space="preserve">If there are other tasks related to general management which consume particular high share of the budget and/or workload, please specify which these are: </t>
  </si>
  <si>
    <t>Part 2 - Simplification measures related to tasks related to general management</t>
  </si>
  <si>
    <r>
      <t xml:space="preserve">The 2021 - 2027 period brought a number of changes in the Common Provision Guidelines (CPR) that </t>
    </r>
    <r>
      <rPr>
        <b/>
        <sz val="12"/>
        <color theme="1"/>
        <rFont val="Verdana"/>
        <family val="2"/>
      </rPr>
      <t>may have had or will have an influence on the costs</t>
    </r>
    <r>
      <rPr>
        <sz val="12"/>
        <color theme="1"/>
        <rFont val="Verdana"/>
        <family val="2"/>
      </rPr>
      <t xml:space="preserve"> linked to the Programme authorities tasks. Below are the most important simplification areas concerning the general management tasks. Please indicate whether you consider that had an impact on activities conducted and whether you experienced a reduction of administrative costs as a result of the related simplification measures linked to the general management tasks of your programme.</t>
    </r>
  </si>
  <si>
    <t>C2.2</t>
  </si>
  <si>
    <r>
      <t xml:space="preserve">Indicate the degree to which the measure created </t>
    </r>
    <r>
      <rPr>
        <b/>
        <sz val="10"/>
        <color theme="0"/>
        <rFont val="Verdana"/>
        <family val="2"/>
      </rPr>
      <t xml:space="preserve">changes </t>
    </r>
    <r>
      <rPr>
        <sz val="10"/>
        <color theme="0"/>
        <rFont val="Verdana"/>
        <family val="2"/>
      </rPr>
      <t xml:space="preserve">in the </t>
    </r>
    <r>
      <rPr>
        <b/>
        <sz val="10"/>
        <color theme="0"/>
        <rFont val="Verdana"/>
        <family val="2"/>
      </rPr>
      <t>activities related to general management</t>
    </r>
    <r>
      <rPr>
        <sz val="10"/>
        <color theme="0"/>
        <rFont val="Verdana"/>
        <family val="2"/>
      </rPr>
      <t xml:space="preserve"> of your programme </t>
    </r>
  </si>
  <si>
    <r>
      <t xml:space="preserve">Indicate the degree to which you experienced </t>
    </r>
    <r>
      <rPr>
        <b/>
        <sz val="10"/>
        <color theme="0"/>
        <rFont val="Verdana"/>
        <family val="2"/>
      </rPr>
      <t>cost savings in activities related to the general management of your programme relating to the simplification measure</t>
    </r>
  </si>
  <si>
    <t>Please provide any comments on the simplification measure and how it influenced the activities linked to the general management of your programme</t>
  </si>
  <si>
    <t>No specific rules and procedure for major projects</t>
  </si>
  <si>
    <t>The major project process is discontinued: Commission approval will not be necessary for any particular projects.</t>
  </si>
  <si>
    <t>No specific rules for revenue generating projects beyond State aid rules</t>
  </si>
  <si>
    <t xml:space="preserve">Specific rules on revenue generating investments are no longer part of the legal framework (although of course, Member States should comply with State aid rules). </t>
  </si>
  <si>
    <t>C3. Tasks related to Financial Management</t>
  </si>
  <si>
    <t>Part 1 - Repartition of the Eligible Budget and FTEs across tasks related to financial management</t>
  </si>
  <si>
    <t xml:space="preserve">If there are other tasks related to financial management which consume particular high share of the budget and/or workload, please specify which these are: </t>
  </si>
  <si>
    <t>Part 2 - Simplification measures related to tasks related to financial management</t>
  </si>
  <si>
    <r>
      <t xml:space="preserve">The 2021 - 2027 period brought a number of changes in the Common Provision Guidelines (CPR) that </t>
    </r>
    <r>
      <rPr>
        <b/>
        <sz val="12"/>
        <color theme="1"/>
        <rFont val="Verdana"/>
        <family val="2"/>
      </rPr>
      <t>may have had or will have an influence on the costs</t>
    </r>
    <r>
      <rPr>
        <sz val="12"/>
        <color theme="1"/>
        <rFont val="Verdana"/>
        <family val="2"/>
      </rPr>
      <t xml:space="preserve"> linked to the Programme authorities tasks. Below are the most important simplification areas concerning the financial management tasks. Please indicate whether you consider that had an impact on activities conducted and whether you experienced a reduction of administrative costs as a result of the related simplification measures linked to the financial management of your programme.</t>
    </r>
  </si>
  <si>
    <t>C3.2</t>
  </si>
  <si>
    <r>
      <t xml:space="preserve">Indicate the degree to which the measure created </t>
    </r>
    <r>
      <rPr>
        <b/>
        <sz val="10"/>
        <color theme="0"/>
        <rFont val="Verdana"/>
        <family val="2"/>
      </rPr>
      <t xml:space="preserve">changes </t>
    </r>
    <r>
      <rPr>
        <sz val="10"/>
        <color theme="0"/>
        <rFont val="Verdana"/>
        <family val="2"/>
      </rPr>
      <t xml:space="preserve">in the </t>
    </r>
    <r>
      <rPr>
        <b/>
        <sz val="10"/>
        <color theme="0"/>
        <rFont val="Verdana"/>
        <family val="2"/>
      </rPr>
      <t>activities related to financial management</t>
    </r>
    <r>
      <rPr>
        <sz val="10"/>
        <color theme="0"/>
        <rFont val="Verdana"/>
        <family val="2"/>
      </rPr>
      <t xml:space="preserve"> of your programme </t>
    </r>
  </si>
  <si>
    <r>
      <t xml:space="preserve">Indicate the degree to which you experienced </t>
    </r>
    <r>
      <rPr>
        <b/>
        <sz val="10"/>
        <color theme="0"/>
        <rFont val="Verdana"/>
        <family val="2"/>
      </rPr>
      <t>cost savings in tasks related to the financial management of your programme relating to the simplification measure</t>
    </r>
  </si>
  <si>
    <t>Please provide any comments on the simplification measure and how it influenced the activities linked to the financial management of your programme</t>
  </si>
  <si>
    <t>More flexible combination of grants with financial instruments</t>
  </si>
  <si>
    <t>Grant aid can often be a key enabling factor for an FI investment. In 2014-20, this required two separate operations. Now it is possible to combine grants and FIs as a single operation following the rules of an FI operation.
Bodies providing FIs are also allowed to provide grants (both investment grants and grants to support the preparation of investments)</t>
  </si>
  <si>
    <t>Art. 58(5) CPR</t>
  </si>
  <si>
    <t>Simpler rules on management costs and fees</t>
  </si>
  <si>
    <t>Rules on management costs and fees are simplified while keeping them performance based to encourage efficient management.</t>
  </si>
  <si>
    <t>Art. 68(3) CPR</t>
  </si>
  <si>
    <t>Streamlined payment applications</t>
  </si>
  <si>
    <t>The rules on payments have been simplified while maintaining the all-important link between payments to financial instruments and the corresponding disbursements to final recipients.</t>
  </si>
  <si>
    <t>Art. 91-92 CPR</t>
  </si>
  <si>
    <t>C4. Tasks related to Operations</t>
  </si>
  <si>
    <t>Part 1 - Repartition of the Eligible Budget and FTEs across tasks related to operations</t>
  </si>
  <si>
    <t>C4.1</t>
  </si>
  <si>
    <t xml:space="preserve">If there are other tasks related to operations which consume particular high share of the budget and/or workload, please specify which these are: </t>
  </si>
  <si>
    <t>Part 2 - Simplification measures related to tasks related to operations</t>
  </si>
  <si>
    <r>
      <t xml:space="preserve">The 2021 - 2027 period brought a number of changes in the Common Provision Guidelines (CPR) that </t>
    </r>
    <r>
      <rPr>
        <b/>
        <sz val="12"/>
        <color theme="1"/>
        <rFont val="Verdana"/>
        <family val="2"/>
      </rPr>
      <t>may have had or will have an influence on the costs</t>
    </r>
    <r>
      <rPr>
        <sz val="12"/>
        <color theme="1"/>
        <rFont val="Verdana"/>
        <family val="2"/>
      </rPr>
      <t xml:space="preserve"> linked to the Programme authorities tasks. Below are the most important simplification areas concerning the tasks related to operations. Please indicate whether you consider that had an impact on activities conducted and whether you experienced a reduction of administrative costs as a result of the related simplification measures linked to operations of your programme.</t>
    </r>
  </si>
  <si>
    <t>C4.2</t>
  </si>
  <si>
    <r>
      <t xml:space="preserve">Indicate the degree to which the measure created </t>
    </r>
    <r>
      <rPr>
        <b/>
        <sz val="10"/>
        <color theme="0"/>
        <rFont val="Verdana"/>
        <family val="2"/>
      </rPr>
      <t xml:space="preserve">changes </t>
    </r>
    <r>
      <rPr>
        <sz val="10"/>
        <color theme="0"/>
        <rFont val="Verdana"/>
        <family val="2"/>
      </rPr>
      <t xml:space="preserve">in the </t>
    </r>
    <r>
      <rPr>
        <b/>
        <sz val="10"/>
        <color theme="0"/>
        <rFont val="Verdana"/>
        <family val="2"/>
      </rPr>
      <t>activities related to operations</t>
    </r>
    <r>
      <rPr>
        <sz val="10"/>
        <color theme="0"/>
        <rFont val="Verdana"/>
        <family val="2"/>
      </rPr>
      <t xml:space="preserve"> of your programme </t>
    </r>
  </si>
  <si>
    <r>
      <t xml:space="preserve">Indicate the degree to which you experienced </t>
    </r>
    <r>
      <rPr>
        <b/>
        <sz val="10"/>
        <color theme="0"/>
        <rFont val="Verdana"/>
        <family val="2"/>
      </rPr>
      <t>cost savings in tasks related to operations in your programme relating to the simplification measure</t>
    </r>
  </si>
  <si>
    <t>Please provide any comments on the simplification measure and how it influenced the activities linked to operations of your programme</t>
  </si>
  <si>
    <t>Reducing the number of verifications</t>
  </si>
  <si>
    <t>A more proportionate approach to management checks by making management verifications risk-based, instead of covering 100% of operations, can represent an important reduction of the control burden.</t>
  </si>
  <si>
    <t>Art. 74(2) CPR</t>
  </si>
  <si>
    <t>C5. Tasks related to Reporting, Monitoring and Evaluation</t>
  </si>
  <si>
    <t>Part 1 - Repartition of the Eligible Budget and FTEs across tasks related to reporting, monitoring and evaluation</t>
  </si>
  <si>
    <t>C5.1</t>
  </si>
  <si>
    <t>Part 2 - Simplification measures related to tasks related to reporting, monitoring and evaluation</t>
  </si>
  <si>
    <r>
      <t xml:space="preserve">The 2021 - 2027 period brought a number of changes in the Common Provision Guidelines (CPR) that </t>
    </r>
    <r>
      <rPr>
        <b/>
        <sz val="12"/>
        <color theme="1"/>
        <rFont val="Verdana"/>
        <family val="2"/>
      </rPr>
      <t>may have had or will have an influence on the costs</t>
    </r>
    <r>
      <rPr>
        <sz val="12"/>
        <color theme="1"/>
        <rFont val="Verdana"/>
        <family val="2"/>
      </rPr>
      <t xml:space="preserve"> linked to the Programme authorities tasks. Below are the most important simplification areas concerning the tasks related to reporting, monitoring and evaluation. Please indicate whether you consider that had an impact on activities conducted and whether you experienced a reduction of administrative costs as a result of the related simplification measures linked to the reporting, monitoring and evaluation of your programme.</t>
    </r>
  </si>
  <si>
    <t>C5.2</t>
  </si>
  <si>
    <r>
      <t xml:space="preserve">Indicate the degree to which the measure created </t>
    </r>
    <r>
      <rPr>
        <b/>
        <sz val="10"/>
        <color theme="0"/>
        <rFont val="Verdana"/>
        <family val="2"/>
      </rPr>
      <t xml:space="preserve">changes </t>
    </r>
    <r>
      <rPr>
        <sz val="10"/>
        <color theme="0"/>
        <rFont val="Verdana"/>
        <family val="2"/>
      </rPr>
      <t xml:space="preserve">in the </t>
    </r>
    <r>
      <rPr>
        <b/>
        <sz val="10"/>
        <color theme="0"/>
        <rFont val="Verdana"/>
        <family val="2"/>
      </rPr>
      <t>activities related to reporting, motitoring and evaluation</t>
    </r>
    <r>
      <rPr>
        <sz val="10"/>
        <color theme="0"/>
        <rFont val="Verdana"/>
        <family val="2"/>
      </rPr>
      <t xml:space="preserve"> of your programme </t>
    </r>
  </si>
  <si>
    <r>
      <t xml:space="preserve">Indicate the degree to which you experienced </t>
    </r>
    <r>
      <rPr>
        <b/>
        <sz val="10"/>
        <color theme="0"/>
        <rFont val="Verdana"/>
        <family val="2"/>
      </rPr>
      <t>cost savings in tasks related to reporting, monitoring and evaluation of your programme relating to the simplification measure</t>
    </r>
  </si>
  <si>
    <t>Please provide any comments on the simplification measure and how it influenced the activities linked to reporting, monitoring and evaluation of your programme</t>
  </si>
  <si>
    <t>Real time reporting instead of annual reports</t>
  </si>
  <si>
    <t>Reporting is now made through frequent electronic data transmission of the most up-to-date information and data is fed into the Open Data Platform. Annual implementation reports and progress reports are discontinued.</t>
  </si>
  <si>
    <t>Art. 42 CPR
Art. 40 and 41 CPR</t>
  </si>
  <si>
    <t>Simplified Review</t>
  </si>
  <si>
    <t>The review of ETC (Interreg) programmes can be conducted at a time that best fits – no obligation to be annual nor to be organised in the form of a meeting.</t>
  </si>
  <si>
    <t>Article 31 ETC (Interreg)</t>
  </si>
  <si>
    <t>C6. Audit tasks</t>
  </si>
  <si>
    <t>Part 1 - Repartition of the Eligible Budget and FTEs across audit tasks</t>
  </si>
  <si>
    <t>Part 2 - Simplification measures related to tasks related to audit tasks</t>
  </si>
  <si>
    <r>
      <t xml:space="preserve">The 2021 - 2027 period brought a number of changes in the Common Provision Guidelines (CPR) that </t>
    </r>
    <r>
      <rPr>
        <b/>
        <sz val="12"/>
        <color theme="1"/>
        <rFont val="Verdana"/>
        <family val="2"/>
      </rPr>
      <t>may have had or will have an influence on the costs</t>
    </r>
    <r>
      <rPr>
        <sz val="12"/>
        <color theme="1"/>
        <rFont val="Verdana"/>
        <family val="2"/>
      </rPr>
      <t xml:space="preserve"> linked to the Programme authorities tasks. Below are the most important simplification areas concerning the audit tasks. Please indicate whether you consider that had an impact on activities conducted and whether you experienced a reduction of administrative costs as a result of the related simplification measures at the audit stage of your programme.</t>
    </r>
  </si>
  <si>
    <t>C6.2</t>
  </si>
  <si>
    <r>
      <t xml:space="preserve">Indicate the degree to which the measure created </t>
    </r>
    <r>
      <rPr>
        <b/>
        <sz val="10"/>
        <color theme="0"/>
        <rFont val="Verdana"/>
        <family val="2"/>
      </rPr>
      <t xml:space="preserve">changes </t>
    </r>
    <r>
      <rPr>
        <sz val="10"/>
        <color theme="0"/>
        <rFont val="Verdana"/>
        <family val="2"/>
      </rPr>
      <t xml:space="preserve">in the </t>
    </r>
    <r>
      <rPr>
        <b/>
        <sz val="10"/>
        <color theme="0"/>
        <rFont val="Verdana"/>
        <family val="2"/>
      </rPr>
      <t>audit activities</t>
    </r>
    <r>
      <rPr>
        <sz val="10"/>
        <color theme="0"/>
        <rFont val="Verdana"/>
        <family val="2"/>
      </rPr>
      <t xml:space="preserve"> of your programme </t>
    </r>
  </si>
  <si>
    <r>
      <t xml:space="preserve">Indicate the degree to which you experienced </t>
    </r>
    <r>
      <rPr>
        <b/>
        <sz val="10"/>
        <color theme="0"/>
        <rFont val="Verdana"/>
        <family val="2"/>
      </rPr>
      <t>cost savings at the audit stage of your programme relating to the simplification measure</t>
    </r>
  </si>
  <si>
    <t>Please provide any comments on the simplification measure and how it influenced the audit activities of your programme</t>
  </si>
  <si>
    <t>A more proportionate approach to audits (EPAs)</t>
  </si>
  <si>
    <t>Simpler audit requirements for programmes with good track record and proper functioning of the management and control systems are implemented. 
The number of audits covering territorial cooperation programmes has been reduced, by introducing a common audit sample for ETC programmes.</t>
  </si>
  <si>
    <t>Art. 83-85 CPR</t>
  </si>
  <si>
    <t>A more proportionate approach to audits for Interreg</t>
  </si>
  <si>
    <t xml:space="preserve">Given the generally lower error rates found for ETC programmes, the number of audits covering territorial cooperation programmes has been reduced, by introducing a common audit sample for Interreg programmes. </t>
  </si>
  <si>
    <t>Art. 49(1) ETC
(Interreg) regulation</t>
  </si>
  <si>
    <t>Country</t>
  </si>
  <si>
    <t>Abbreviation</t>
  </si>
  <si>
    <t>Currency</t>
  </si>
  <si>
    <t xml:space="preserve"> </t>
  </si>
  <si>
    <t>ETC</t>
  </si>
  <si>
    <t>Please specify in next cell</t>
  </si>
  <si>
    <t>Austria</t>
  </si>
  <si>
    <t>AT</t>
  </si>
  <si>
    <t>EUR</t>
  </si>
  <si>
    <t>Belgium</t>
  </si>
  <si>
    <t>BE</t>
  </si>
  <si>
    <t>Bulgaria</t>
  </si>
  <si>
    <t>BG</t>
  </si>
  <si>
    <t>BGN</t>
  </si>
  <si>
    <t>Croatia</t>
  </si>
  <si>
    <t>HR</t>
  </si>
  <si>
    <t>Cyprus</t>
  </si>
  <si>
    <t>CY</t>
  </si>
  <si>
    <t>Czechia</t>
  </si>
  <si>
    <t>CZ</t>
  </si>
  <si>
    <t>CZK</t>
  </si>
  <si>
    <t>Denmark</t>
  </si>
  <si>
    <t>DK</t>
  </si>
  <si>
    <t>DKK</t>
  </si>
  <si>
    <t>Estonia</t>
  </si>
  <si>
    <t>EE</t>
  </si>
  <si>
    <t>Finland</t>
  </si>
  <si>
    <t>FI</t>
  </si>
  <si>
    <t>FR</t>
  </si>
  <si>
    <t>Germany</t>
  </si>
  <si>
    <t>DE</t>
  </si>
  <si>
    <t>Greece</t>
  </si>
  <si>
    <t>GR</t>
  </si>
  <si>
    <t>Hungary</t>
  </si>
  <si>
    <t>HU</t>
  </si>
  <si>
    <t>HUF</t>
  </si>
  <si>
    <t>Ireland</t>
  </si>
  <si>
    <t>IE</t>
  </si>
  <si>
    <t>Italy</t>
  </si>
  <si>
    <t>IT</t>
  </si>
  <si>
    <t>Latvia</t>
  </si>
  <si>
    <t>LV</t>
  </si>
  <si>
    <t>Lithuania</t>
  </si>
  <si>
    <t>LT</t>
  </si>
  <si>
    <t>Luxembourg</t>
  </si>
  <si>
    <t>LU</t>
  </si>
  <si>
    <t>Malta</t>
  </si>
  <si>
    <t>MT</t>
  </si>
  <si>
    <t>Netherlands</t>
  </si>
  <si>
    <t>NL</t>
  </si>
  <si>
    <t>Poland</t>
  </si>
  <si>
    <t>PL</t>
  </si>
  <si>
    <t>PLN</t>
  </si>
  <si>
    <t>Portugal</t>
  </si>
  <si>
    <t>PT</t>
  </si>
  <si>
    <t>Romania</t>
  </si>
  <si>
    <t>RO</t>
  </si>
  <si>
    <t>RON</t>
  </si>
  <si>
    <t>Slovakia</t>
  </si>
  <si>
    <t>SK</t>
  </si>
  <si>
    <t>Slovenia</t>
  </si>
  <si>
    <t>SI</t>
  </si>
  <si>
    <t>Spain</t>
  </si>
  <si>
    <t>ES</t>
  </si>
  <si>
    <t>Sweden</t>
  </si>
  <si>
    <t>SE</t>
  </si>
  <si>
    <t>SEK</t>
  </si>
  <si>
    <t>Currencies</t>
  </si>
  <si>
    <t>If answers are provided at the level of the Managing Authority jointly for all involved organisations, please provide below the total costs for all involved organisation per task. Please estimate the share of the costs that each organisation has in percentage. A description of the tasks and references to the CPR are in the table below.</t>
  </si>
  <si>
    <t>If answers are provided separatly for each organisation, please provide below the total costs per organisation. The table can be filled in by the respective organisations independently. A description of the tasks and references to the CPR are in the table below.</t>
  </si>
  <si>
    <t>To a great extent</t>
  </si>
  <si>
    <t>To some extent</t>
  </si>
  <si>
    <t>To a small extent</t>
  </si>
  <si>
    <t>No change</t>
  </si>
  <si>
    <t>I don't know</t>
  </si>
  <si>
    <t>No cost savings</t>
  </si>
  <si>
    <t>sample</t>
  </si>
  <si>
    <t>programme_title_short</t>
  </si>
  <si>
    <t>CCI</t>
  </si>
  <si>
    <t>Lead commission</t>
  </si>
  <si>
    <t>total_amount</t>
  </si>
  <si>
    <t>eu_amount</t>
  </si>
  <si>
    <t>Fund</t>
  </si>
  <si>
    <t>Fund-2</t>
  </si>
  <si>
    <t>mono/multi</t>
  </si>
  <si>
    <t>SIZE (on total amount)</t>
  </si>
  <si>
    <t>Size-3 (in mln Euro)</t>
  </si>
  <si>
    <t>Main category of region</t>
  </si>
  <si>
    <t>Category of region-2</t>
  </si>
  <si>
    <t>Type OP</t>
  </si>
  <si>
    <t>Answering for multiple programmes</t>
  </si>
  <si>
    <t>Fight Material Deprivation - AT - ESF+</t>
  </si>
  <si>
    <t>2021AT05SFPR001</t>
  </si>
  <si>
    <t xml:space="preserve">ESF+ </t>
  </si>
  <si>
    <t xml:space="preserve">MONO </t>
  </si>
  <si>
    <t>Small</t>
  </si>
  <si>
    <t>a) &lt; 200</t>
  </si>
  <si>
    <t>More developed</t>
  </si>
  <si>
    <t>Austria - BMVI</t>
  </si>
  <si>
    <t>2021AT65BVPR001</t>
  </si>
  <si>
    <t>a) &lt; 40</t>
  </si>
  <si>
    <t>Employment - AT - ESF+/JTF</t>
  </si>
  <si>
    <t>2021AT05FFPR001</t>
  </si>
  <si>
    <t>05</t>
  </si>
  <si>
    <t>ESF+/JTF</t>
  </si>
  <si>
    <t>Multifund</t>
  </si>
  <si>
    <t>MULTI</t>
  </si>
  <si>
    <t>Medium</t>
  </si>
  <si>
    <t>b) 1,000 - 4,000</t>
  </si>
  <si>
    <t>Investments in employment and growth 2021-27 – AT – ERDF/JTF</t>
  </si>
  <si>
    <t>2021AT16FFPR001</t>
  </si>
  <si>
    <t>16</t>
  </si>
  <si>
    <t>ERDF/JTF</t>
  </si>
  <si>
    <t>Austria - AMIF</t>
  </si>
  <si>
    <t>2021AT65AMPR001</t>
  </si>
  <si>
    <t>65</t>
  </si>
  <si>
    <t>b) 40 - 400</t>
  </si>
  <si>
    <t>Austria - EMFAF</t>
  </si>
  <si>
    <t>2021AT14MFPR001</t>
  </si>
  <si>
    <t>14</t>
  </si>
  <si>
    <t>MONO</t>
  </si>
  <si>
    <t>a) &lt; 55</t>
  </si>
  <si>
    <t>Austria - ISF</t>
  </si>
  <si>
    <t>2021AT65ISPR001</t>
  </si>
  <si>
    <t>German Speaking Community - ESF+</t>
  </si>
  <si>
    <t>2021BE05SFPR001</t>
  </si>
  <si>
    <t>Transition</t>
  </si>
  <si>
    <t>Material Deprivation - BE - ESF+</t>
  </si>
  <si>
    <t>2021BE05SFPR003</t>
  </si>
  <si>
    <t>Brussels Capital Region - ESF+</t>
  </si>
  <si>
    <t>2021BE05SFPR002</t>
  </si>
  <si>
    <t>Belgium - BMVI</t>
  </si>
  <si>
    <t>2021BE65BVPR001</t>
  </si>
  <si>
    <t>Brussels Capital Region – BE – ERDF</t>
  </si>
  <si>
    <t>2021BE16RFPR001</t>
  </si>
  <si>
    <t>b) 250 - 1,500</t>
  </si>
  <si>
    <t>Flanders – BE – ERDF</t>
  </si>
  <si>
    <t>2021BE16RFPR002</t>
  </si>
  <si>
    <t>Wallonia 2027 – BE – ERDF/JTF</t>
  </si>
  <si>
    <t>2021BE16FFPR001</t>
  </si>
  <si>
    <t>Flanders - ESF+</t>
  </si>
  <si>
    <t>2021BE05SFPR005</t>
  </si>
  <si>
    <t>b) 200 - 1,500</t>
  </si>
  <si>
    <t>Wallonia-Brussels - ESF+</t>
  </si>
  <si>
    <t>2021BE05SFPR004</t>
  </si>
  <si>
    <t>Large</t>
  </si>
  <si>
    <t>c) &gt; 1,500</t>
  </si>
  <si>
    <t>Belgium - AMIF</t>
  </si>
  <si>
    <t>2021BE65AMPR001</t>
  </si>
  <si>
    <t>Belgium - EMFAF</t>
  </si>
  <si>
    <t>2021BE14MFPR001</t>
  </si>
  <si>
    <t>b) 55 - 350</t>
  </si>
  <si>
    <t>Belgium - ISF</t>
  </si>
  <si>
    <t>2021BE65ISPR001</t>
  </si>
  <si>
    <t>Bulgaria - AMIF</t>
  </si>
  <si>
    <t>2021BG65AMPR001</t>
  </si>
  <si>
    <t>Food and Basic Material Support - BG - ESF+</t>
  </si>
  <si>
    <t>2021BG05SFPR003</t>
  </si>
  <si>
    <t>Less developed</t>
  </si>
  <si>
    <t>Technical Assistance - BG - ERDF</t>
  </si>
  <si>
    <t>2021BG16RFTA001</t>
  </si>
  <si>
    <t>a) &lt; 250</t>
  </si>
  <si>
    <t>Education - BG - ESF+</t>
  </si>
  <si>
    <t>2021BG05SFPR001</t>
  </si>
  <si>
    <t>Environment - BG - ERDF/CF</t>
  </si>
  <si>
    <t>2021BG16FFPR002</t>
  </si>
  <si>
    <t>ERDF/CF</t>
  </si>
  <si>
    <t>Development of Regions - BG - ERDF/JTF</t>
  </si>
  <si>
    <t>2021BG16FFPR003</t>
  </si>
  <si>
    <t>Transport connectivity - BG - ERDF/CF</t>
  </si>
  <si>
    <t>2021BG16FFPR001</t>
  </si>
  <si>
    <t>Human Resources Development - BG - ESF+</t>
  </si>
  <si>
    <t>2021BG05SFPR002</t>
  </si>
  <si>
    <t>Smart Transformation - BG - ERDF</t>
  </si>
  <si>
    <t>2021BG16RFPR002</t>
  </si>
  <si>
    <t>Competitiveness and Innovation in Enterprises - BG - ERDF</t>
  </si>
  <si>
    <t>2021BG16RFPR001</t>
  </si>
  <si>
    <t>Bulgaria - BMVI</t>
  </si>
  <si>
    <t>2021BG65BVPR001</t>
  </si>
  <si>
    <t>c) &gt; 160</t>
  </si>
  <si>
    <t>Bulgaria - EMFAF</t>
  </si>
  <si>
    <t>2021BG14MFPR001</t>
  </si>
  <si>
    <t>Bulgaria - ISF</t>
  </si>
  <si>
    <t>2021BG65ISPR001</t>
  </si>
  <si>
    <t>b) 40 - 60</t>
  </si>
  <si>
    <t>Cyprus - BMVI</t>
  </si>
  <si>
    <t>2021CY65BVPR001</t>
  </si>
  <si>
    <t>b) 40 - 160</t>
  </si>
  <si>
    <t>THALIA – CY – CF/ERDF/ESF+/JTF</t>
  </si>
  <si>
    <t>2021CY16FFPR001</t>
  </si>
  <si>
    <t>ERDF/ESF+/CF/JTF</t>
  </si>
  <si>
    <t>Cyprus - AMIF</t>
  </si>
  <si>
    <t>2021CY65AMPR001</t>
  </si>
  <si>
    <t>Cyprus - EMFAF</t>
  </si>
  <si>
    <t>2021CY14MFPR001</t>
  </si>
  <si>
    <t>Cyprus - ISF</t>
  </si>
  <si>
    <t>2021CY65ISPR001</t>
  </si>
  <si>
    <t>Technical Assistance - CZ - ERDF/CF</t>
  </si>
  <si>
    <t>2021CZ16FFTA001</t>
  </si>
  <si>
    <t>a) &lt; 1,000</t>
  </si>
  <si>
    <t>Czech Republic - BMVI</t>
  </si>
  <si>
    <t>2021CZ65BVPR001</t>
  </si>
  <si>
    <t>Employment - CZ - ESF+</t>
  </si>
  <si>
    <t>2021CZ05SFPR001</t>
  </si>
  <si>
    <t>Czech Republic - AMIF</t>
  </si>
  <si>
    <t>2021CZ65AMPR001</t>
  </si>
  <si>
    <t>Environment - CZ - ERDF/CF</t>
  </si>
  <si>
    <t>2021CZ16FFPR001</t>
  </si>
  <si>
    <t>Johannes Amos Comenius - CZ - ERDF/ESF+</t>
  </si>
  <si>
    <t>2021CZ05FFPR001</t>
  </si>
  <si>
    <t>ERDF/ESF+</t>
  </si>
  <si>
    <t>Transport - CZ- ERDF/CF</t>
  </si>
  <si>
    <t>2021CZ16FFPR002</t>
  </si>
  <si>
    <t>c) &gt; 4,000</t>
  </si>
  <si>
    <t>Just Transition - CZ - JTF</t>
  </si>
  <si>
    <t>2021CZ16JTPR001</t>
  </si>
  <si>
    <t>c) &gt; 1,300</t>
  </si>
  <si>
    <t>Competitiveness Programme - CZ - ERDF</t>
  </si>
  <si>
    <t>2021CZ16RFPR001</t>
  </si>
  <si>
    <t>Integrated Regional Programme - CZ - ERDF</t>
  </si>
  <si>
    <t>2021CZ16RFPR002</t>
  </si>
  <si>
    <t>Czechia - EMFAF</t>
  </si>
  <si>
    <t>2021CZ14MFPR001</t>
  </si>
  <si>
    <t>Czech Republic - ISF</t>
  </si>
  <si>
    <t>2021CZ65ISPR001</t>
  </si>
  <si>
    <t>Hamburg - ESF+</t>
  </si>
  <si>
    <t>2021DE05SFPR007</t>
  </si>
  <si>
    <t>Bremen - ESF+</t>
  </si>
  <si>
    <t>2021DE05SFPR006</t>
  </si>
  <si>
    <t>Saarland - ESF+</t>
  </si>
  <si>
    <t>2021DE05SFPR011</t>
  </si>
  <si>
    <t>Schleswig-Holstein - ESF+</t>
  </si>
  <si>
    <t>2021DE05SFPR014</t>
  </si>
  <si>
    <t>Hamburg - DE - ERDF</t>
  </si>
  <si>
    <t>2021DE16RFPR005</t>
  </si>
  <si>
    <t>Bremen - DE - ERDF</t>
  </si>
  <si>
    <t>2021DE16RFPR004</t>
  </si>
  <si>
    <t>Rheinland-Pfalz - ESF+</t>
  </si>
  <si>
    <t>2021DE05SFPR010</t>
  </si>
  <si>
    <t>Berlin - ESF+</t>
  </si>
  <si>
    <t>2021DE05SFPR004</t>
  </si>
  <si>
    <t>Hessen - ESF+</t>
  </si>
  <si>
    <t>2021DE05SFPR008</t>
  </si>
  <si>
    <t>Baden-Württemberg - ESF+</t>
  </si>
  <si>
    <t>2021DE05SFPR002</t>
  </si>
  <si>
    <t>Mecklenburg-Vorpommern - ESF+</t>
  </si>
  <si>
    <t>2021DE05SFPR009</t>
  </si>
  <si>
    <t>Bayern - ESF+</t>
  </si>
  <si>
    <t>2021DE05SFPR003</t>
  </si>
  <si>
    <t>Brandenburg - ESF+</t>
  </si>
  <si>
    <t>2021DE05SFPR005</t>
  </si>
  <si>
    <t>Thüringen - ESF+</t>
  </si>
  <si>
    <t>2021DE05SFPR015</t>
  </si>
  <si>
    <t>Saarland - DE - ERDF</t>
  </si>
  <si>
    <t>2021DE16RFPR009</t>
  </si>
  <si>
    <t>Sachsen-Anhalt - ESF+</t>
  </si>
  <si>
    <t>2021DE05SFPR013</t>
  </si>
  <si>
    <t>Nordrhein-Westfalen - ESF+/JTF</t>
  </si>
  <si>
    <t>2021DE05FFPR001</t>
  </si>
  <si>
    <t>Hessen - DE - ERDF</t>
  </si>
  <si>
    <t>2021DE16RFPR006</t>
  </si>
  <si>
    <t>Sachsen - ESF+</t>
  </si>
  <si>
    <t>2021DE05SFPR012</t>
  </si>
  <si>
    <t>Brandenburg - DE - ERDF/JTF</t>
  </si>
  <si>
    <t>2021DE16FFPR001</t>
  </si>
  <si>
    <t>Sachsen-Anhalt - DE - ERDF/JTF</t>
  </si>
  <si>
    <t>2021DE16FFPR004</t>
  </si>
  <si>
    <t>Baden-Württemberg - DE - ERDF</t>
  </si>
  <si>
    <t>2021DE16RFPR001</t>
  </si>
  <si>
    <t>Schleswig-Holstein - DE - ERDF</t>
  </si>
  <si>
    <t>2021DE16RFPR010</t>
  </si>
  <si>
    <t>Rheinland-Pfalz - DE - ERDF</t>
  </si>
  <si>
    <t>2021DE16RFPR008</t>
  </si>
  <si>
    <t>Niedersachsen - DE - ERDF/ESF+</t>
  </si>
  <si>
    <t>2021DE16FFPR005</t>
  </si>
  <si>
    <t>Germany - BMVI</t>
  </si>
  <si>
    <t>2021DE65BVPR001</t>
  </si>
  <si>
    <t>Bund - DE - ESF+</t>
  </si>
  <si>
    <t>2021DE05SFPR001</t>
  </si>
  <si>
    <t>Nordrhein-Westfalen - DE - ERDF/JTF</t>
  </si>
  <si>
    <t>2021DE16FFPR002</t>
  </si>
  <si>
    <t>Sachsen - DE - ERDF/JTF</t>
  </si>
  <si>
    <t>2021DE16FFPR003</t>
  </si>
  <si>
    <t>Mecklenburg-Vorpommern - DE - ERDF</t>
  </si>
  <si>
    <t>2021DE16RFPR007</t>
  </si>
  <si>
    <t>Berlin - DE - ERDF</t>
  </si>
  <si>
    <t>2021DE16RFPR003</t>
  </si>
  <si>
    <t>Thüringen - DE - ERDF</t>
  </si>
  <si>
    <t>2021DE16RFPR011</t>
  </si>
  <si>
    <t>Bayern - DE - ERDF</t>
  </si>
  <si>
    <t>2021DE16RFPR002</t>
  </si>
  <si>
    <t>Germany - AMIF</t>
  </si>
  <si>
    <t>2021DE65AMPR001</t>
  </si>
  <si>
    <t>c) &gt; 400</t>
  </si>
  <si>
    <t>Germany - EMFAF</t>
  </si>
  <si>
    <t>2021DE14MFPR001</t>
  </si>
  <si>
    <t>Germany - ISF</t>
  </si>
  <si>
    <t>2021DE65ISPR001</t>
  </si>
  <si>
    <t>c) &gt; 60</t>
  </si>
  <si>
    <t>Denmark - BMVI</t>
  </si>
  <si>
    <t>2021DK65BVPR001</t>
  </si>
  <si>
    <t>Education and Skills - DK - ESF+</t>
  </si>
  <si>
    <t>2021DK05SFPR001</t>
  </si>
  <si>
    <t>Green technologies and skills - DK - JTF</t>
  </si>
  <si>
    <t>2021DK16JTPR001</t>
  </si>
  <si>
    <t>a) &lt; 500</t>
  </si>
  <si>
    <t>Smart green and digital transition of enterprises - DK – ERDF</t>
  </si>
  <si>
    <t>2021DK16RFPR001</t>
  </si>
  <si>
    <t>Denmark - EMFAF</t>
  </si>
  <si>
    <t>2021DK14MFPR001</t>
  </si>
  <si>
    <t>Estonia - AMIF</t>
  </si>
  <si>
    <t>2021EE65AMPR001</t>
  </si>
  <si>
    <t>Estonia - BMVI</t>
  </si>
  <si>
    <t>2021EE65BVPR001</t>
  </si>
  <si>
    <t>Cohesion Policy Funding – EE – ERDF/ESF/CF/JTF</t>
  </si>
  <si>
    <t>2021EE16FFPR001</t>
  </si>
  <si>
    <t>Estonia - EMFAF</t>
  </si>
  <si>
    <t>2021EE14MFPR001</t>
  </si>
  <si>
    <t>Estonia - ISF</t>
  </si>
  <si>
    <t>2021EE65ISPR001</t>
  </si>
  <si>
    <t>Notio Aigaio – ERDF/ESF+</t>
  </si>
  <si>
    <t>2021EL16FFPR018</t>
  </si>
  <si>
    <t>EL</t>
  </si>
  <si>
    <t>Ionia Nisia – ERDF/ESF+</t>
  </si>
  <si>
    <t>2021EL16FFPR014</t>
  </si>
  <si>
    <t>Voreio Aigaio – ERDF/ESF+</t>
  </si>
  <si>
    <t>2021EL16FFPR015</t>
  </si>
  <si>
    <t>Dytiki Makedonia – ERDF/ESF+</t>
  </si>
  <si>
    <t>2021EL16FFPR011</t>
  </si>
  <si>
    <t>Peloponnisos – ERDF/ESF+</t>
  </si>
  <si>
    <t>2021EL16FFPR013</t>
  </si>
  <si>
    <t>Ipeiros – ERDF/ESF+</t>
  </si>
  <si>
    <t>2021EL16FFPR009</t>
  </si>
  <si>
    <t>Sterea Ellada – ERDF/ESF+</t>
  </si>
  <si>
    <t>2021EL16FFPR012</t>
  </si>
  <si>
    <t>Technical Assistance and Beneficiary Support – EL – ERDF/CF/ESF+</t>
  </si>
  <si>
    <t>2021EL16FFTA001</t>
  </si>
  <si>
    <t>ERDF/CF/ESF+</t>
  </si>
  <si>
    <t>Thessalia – ERDF/ESF+</t>
  </si>
  <si>
    <t>2021EL16FFPR008</t>
  </si>
  <si>
    <t>Kriti – ERDF/ESF+</t>
  </si>
  <si>
    <t>2021EL16FFPR016</t>
  </si>
  <si>
    <t>Dytiki Ellada – ERDF/ESF+</t>
  </si>
  <si>
    <t>2021EL16FFPR010</t>
  </si>
  <si>
    <t>Anatoliki Makedonia, Thraki – ERDF/ESF+</t>
  </si>
  <si>
    <t>2021EL16FFPR006</t>
  </si>
  <si>
    <t>Digital Transformation – EL – ERDF/ESF+</t>
  </si>
  <si>
    <t>2021EL16FFPR002</t>
  </si>
  <si>
    <t>Kentriki Makedonia – ERDF/ESF+</t>
  </si>
  <si>
    <t>2021EL16FFPR007</t>
  </si>
  <si>
    <t>Attiki – ERDF/ESF+</t>
  </si>
  <si>
    <t>2021EL16FFPR017</t>
  </si>
  <si>
    <t>Transport – EL – ERDF/CF</t>
  </si>
  <si>
    <t>2021EL16FFPR004</t>
  </si>
  <si>
    <t>Civil Protection – EL – ERDF</t>
  </si>
  <si>
    <t>2021EL16RFPR001</t>
  </si>
  <si>
    <t>Human Resources and Social Cohesion - EL - ESF+</t>
  </si>
  <si>
    <t>2021EL05SFPR001</t>
  </si>
  <si>
    <t>Just Development Transition – EL – JTF</t>
  </si>
  <si>
    <t>2021EL16JTPR001</t>
  </si>
  <si>
    <t>Environment and Climate Change – EL – ERDF/CF</t>
  </si>
  <si>
    <t>2021EL16FFPR003</t>
  </si>
  <si>
    <t>Competitiveness – EL – ERDF/ESF+</t>
  </si>
  <si>
    <t>2021EL16FFPR001</t>
  </si>
  <si>
    <t>Greece - AMIF</t>
  </si>
  <si>
    <t>2021EL65AMPR001</t>
  </si>
  <si>
    <t>Greece - BMVI</t>
  </si>
  <si>
    <t>2021EL65BVPR001</t>
  </si>
  <si>
    <t>Greece - EMFAF</t>
  </si>
  <si>
    <t>2021EL14MFPR001</t>
  </si>
  <si>
    <t>c) &gt; 350</t>
  </si>
  <si>
    <t>Greece - ISF</t>
  </si>
  <si>
    <t>2021EL65ISPR001</t>
  </si>
  <si>
    <t>Ceuta - ESF+</t>
  </si>
  <si>
    <t>2021ES05SFPR014</t>
  </si>
  <si>
    <t>Melilla - ESF+</t>
  </si>
  <si>
    <t>2021ES05SFPR020</t>
  </si>
  <si>
    <t>La Rioja - ESF+</t>
  </si>
  <si>
    <t>2021ES05SFPR018</t>
  </si>
  <si>
    <t>Ceuta - ERDF</t>
  </si>
  <si>
    <t>2021ES16RFPR011</t>
  </si>
  <si>
    <t>Melilla - ERDF</t>
  </si>
  <si>
    <t>2021ES16RFPR017</t>
  </si>
  <si>
    <t>Navarra - ESF+</t>
  </si>
  <si>
    <t>2021ES05SFPR022</t>
  </si>
  <si>
    <t>La Rioja - ERDF</t>
  </si>
  <si>
    <t>2021ES16RFPR015</t>
  </si>
  <si>
    <t>Cantabria - ESF+</t>
  </si>
  <si>
    <t>2021ES05SFPR010</t>
  </si>
  <si>
    <t>Navarra - ERDF</t>
  </si>
  <si>
    <t>2021ES16RFPR019</t>
  </si>
  <si>
    <t>Baleares - ESF+</t>
  </si>
  <si>
    <t>2021ES05SFPR008</t>
  </si>
  <si>
    <t>Aragon - ESF+</t>
  </si>
  <si>
    <t>2021ES05SFPR006</t>
  </si>
  <si>
    <t>Pais Vasco - ESF+</t>
  </si>
  <si>
    <t>2021ES05SFPR023</t>
  </si>
  <si>
    <t>Asturias - ESF+</t>
  </si>
  <si>
    <t>2021ES05SFPR007</t>
  </si>
  <si>
    <t>Cantabria - ERDF</t>
  </si>
  <si>
    <t>2021ES16RFPR007</t>
  </si>
  <si>
    <t>Murcia - ESF+</t>
  </si>
  <si>
    <t>2021ES05SFPR021</t>
  </si>
  <si>
    <t>Castilla Leon - ESF+</t>
  </si>
  <si>
    <t>2021ES05SFPR013</t>
  </si>
  <si>
    <t>Castilla La Mancha - ESF+</t>
  </si>
  <si>
    <t>2021ES05SFPR012</t>
  </si>
  <si>
    <t>Extermadura - ESF+</t>
  </si>
  <si>
    <t>2021ES05SFPR016</t>
  </si>
  <si>
    <t>Canarias - ESF+</t>
  </si>
  <si>
    <t>2021ES05SFPR009</t>
  </si>
  <si>
    <t>Valencia - ESF+</t>
  </si>
  <si>
    <t>2021ES05SFPR015</t>
  </si>
  <si>
    <t>Basic Material Assistance - ES - ESF+</t>
  </si>
  <si>
    <t>2021ES05SFPR004</t>
  </si>
  <si>
    <t>Galicia - ESF+</t>
  </si>
  <si>
    <t>2021ES05SFPR017</t>
  </si>
  <si>
    <t>Baleares - ERDF</t>
  </si>
  <si>
    <t>2021ES16RFPR005</t>
  </si>
  <si>
    <t>Aragón  - ERDF</t>
  </si>
  <si>
    <t>2021ES16RFPR003</t>
  </si>
  <si>
    <t>País Vasco - ERDF</t>
  </si>
  <si>
    <t>2021ES16RFPR020</t>
  </si>
  <si>
    <t>Asturias - ERDF</t>
  </si>
  <si>
    <t>2021ES16RFPR004</t>
  </si>
  <si>
    <t>Murcia - ERDF</t>
  </si>
  <si>
    <t>2021ES16RFPR018</t>
  </si>
  <si>
    <t>Castilla y Léon - ERDF</t>
  </si>
  <si>
    <t>2021ES16RFPR008</t>
  </si>
  <si>
    <t>Cataluna - ESF+</t>
  </si>
  <si>
    <t>2021ES05SFPR011</t>
  </si>
  <si>
    <t>Madrid - ESF+</t>
  </si>
  <si>
    <t>2021ES05SFPR019</t>
  </si>
  <si>
    <t>Youth Employment - ES - ESF+</t>
  </si>
  <si>
    <t>2021ES05SFPR001</t>
  </si>
  <si>
    <t>Social Inclusion, Child Guarantee and Fight Against Poverty - ES - ESF+</t>
  </si>
  <si>
    <t>2021ES05SFPR003</t>
  </si>
  <si>
    <t>Just Transition - ES - JTF</t>
  </si>
  <si>
    <t>2021ES16JTPR001</t>
  </si>
  <si>
    <t>b) 500 - 1,300</t>
  </si>
  <si>
    <t>Castilla-La Mancha - ERDF</t>
  </si>
  <si>
    <t>2021ES16RFPR009</t>
  </si>
  <si>
    <t>Extremadura - ERDF</t>
  </si>
  <si>
    <t>2021ES16RFPR013</t>
  </si>
  <si>
    <t>Valencia - ERDF</t>
  </si>
  <si>
    <t>2021ES16RFPR012</t>
  </si>
  <si>
    <t>Madrid - ERDF</t>
  </si>
  <si>
    <t>2021ES16RFPR016</t>
  </si>
  <si>
    <t>Canarias - ERDF</t>
  </si>
  <si>
    <t>2021ES16RFPR006</t>
  </si>
  <si>
    <t>Andalucia - ESF+</t>
  </si>
  <si>
    <t>2021ES05SFPR005</t>
  </si>
  <si>
    <t>Employment, Education, Training and Social Economy - ES - ESF+</t>
  </si>
  <si>
    <t>2021ES05SFPR002</t>
  </si>
  <si>
    <t>Galicia - ERDF</t>
  </si>
  <si>
    <t>2021ES16RFPR014</t>
  </si>
  <si>
    <t>Cataluña - ERDF</t>
  </si>
  <si>
    <t>2021ES16RFPR010</t>
  </si>
  <si>
    <t>Spain - AMIF</t>
  </si>
  <si>
    <t>2021ES65AMPR001</t>
  </si>
  <si>
    <t>Andalucía - ERDF</t>
  </si>
  <si>
    <t>2021ES16RFPR002</t>
  </si>
  <si>
    <t>Plurirregional - ES  - ERDF</t>
  </si>
  <si>
    <t>2021ES16RFPR001</t>
  </si>
  <si>
    <t>Spain - BMVI</t>
  </si>
  <si>
    <t>2021ES65BVPR001</t>
  </si>
  <si>
    <t>Spain - EMFAF</t>
  </si>
  <si>
    <t>2021ES14MFPR001</t>
  </si>
  <si>
    <t>Spain - ISF</t>
  </si>
  <si>
    <t>2021ES65ISPR001</t>
  </si>
  <si>
    <t>Åland – FI – ERDF/ESF+</t>
  </si>
  <si>
    <t>2021FI16FFPR002</t>
  </si>
  <si>
    <t>Finland - BMVI</t>
  </si>
  <si>
    <t>2021FI65BVPR001</t>
  </si>
  <si>
    <t>Finland - AMIF</t>
  </si>
  <si>
    <t>2021FI65AMPR001</t>
  </si>
  <si>
    <t>Innovation and skills – FI – ERDF/ESF+/JTF</t>
  </si>
  <si>
    <t>2021FI16FFPR001</t>
  </si>
  <si>
    <t>ERDF/ESF+/JTF</t>
  </si>
  <si>
    <t>Finland - EMFAF</t>
  </si>
  <si>
    <t>2021FI14MFPR001</t>
  </si>
  <si>
    <t>Finland - ISF</t>
  </si>
  <si>
    <t>2021FI65ISPR001</t>
  </si>
  <si>
    <t>2021FR16FFPR015</t>
  </si>
  <si>
    <t>Saint Martin ERDF</t>
  </si>
  <si>
    <t>2021FR16RFPR001</t>
  </si>
  <si>
    <t>Guyane ERDF-ESF+</t>
  </si>
  <si>
    <t>2021FR16FFPR012</t>
  </si>
  <si>
    <t>Pays de la Loire ERDF-ESF+-JTF</t>
  </si>
  <si>
    <t>2021FR16FFPR003</t>
  </si>
  <si>
    <t>Centre-Val de Loire - ERDF-ESF+</t>
  </si>
  <si>
    <t>2021FR16FFPR011</t>
  </si>
  <si>
    <t>Guadeloupe ERDF-ESF+</t>
  </si>
  <si>
    <t>2021FR16FFPR013</t>
  </si>
  <si>
    <t>Bourgogne-Franche-Comté - ERDF-ESF+</t>
  </si>
  <si>
    <t>2021FR16FFPR017</t>
  </si>
  <si>
    <t>Normandie ERDF-ESF+-JTF</t>
  </si>
  <si>
    <t>2021FR16FFPR006</t>
  </si>
  <si>
    <t>Martinique ERDF-ESF+</t>
  </si>
  <si>
    <t>2021FR16FFPR008</t>
  </si>
  <si>
    <t>Île-de-France et bassin de la Seine - ERDF/ESF+</t>
  </si>
  <si>
    <t>2021FR05FFPR001</t>
  </si>
  <si>
    <t>European Support for Food Aid - FR - ESF+</t>
  </si>
  <si>
    <t>2021FR05SFPR002</t>
  </si>
  <si>
    <t>Employment and Skills - FR - JTF</t>
  </si>
  <si>
    <t>2021FR05JTPR001</t>
  </si>
  <si>
    <t>Bretagne ERDF-ESF+</t>
  </si>
  <si>
    <t>2021FR16FFPR016</t>
  </si>
  <si>
    <t>Sud – Provence Alpes-Côte d’Azur – ERDF-ESF+-JTF</t>
  </si>
  <si>
    <t>2021FR16FFPR001</t>
  </si>
  <si>
    <t>Occitanie ERDF-ESF+</t>
  </si>
  <si>
    <t>2021FR16FFPR004</t>
  </si>
  <si>
    <t>Nouvelle-Aquitaine ERDF-ESF+</t>
  </si>
  <si>
    <t>2021FR16FFPR005</t>
  </si>
  <si>
    <t>Grand Est - ERDF-ESF+-JTF</t>
  </si>
  <si>
    <t>2021FR16FFPR014</t>
  </si>
  <si>
    <t>Réunion ERDF-ESF+</t>
  </si>
  <si>
    <t>2021FR16FFPR002</t>
  </si>
  <si>
    <t>Mayotte ERDF</t>
  </si>
  <si>
    <t>2021FR16RFPR002</t>
  </si>
  <si>
    <t>Auvergne-Rhône-Alpes - ERDF/ESF+/JTF</t>
  </si>
  <si>
    <t>2021FR16FFPR018</t>
  </si>
  <si>
    <t>Hauts de France ERDF-ESF+-JTF</t>
  </si>
  <si>
    <t>2021FR16FFPR010</t>
  </si>
  <si>
    <t>France - BMVI</t>
  </si>
  <si>
    <t>2021FR65BVPR001</t>
  </si>
  <si>
    <t>Employment, Inclusion, Youth and Skills - FR - ESF+</t>
  </si>
  <si>
    <t>2021FR05SFPR001</t>
  </si>
  <si>
    <t>France - AMIF</t>
  </si>
  <si>
    <t>2021FR65AMPR001</t>
  </si>
  <si>
    <t>France - EMFAF</t>
  </si>
  <si>
    <t>2021FR14MFPR001</t>
  </si>
  <si>
    <t>France - ISF</t>
  </si>
  <si>
    <t>2021FR65ISPR001</t>
  </si>
  <si>
    <t>Croatia - AMIF</t>
  </si>
  <si>
    <t>2021HR65AMPR001</t>
  </si>
  <si>
    <t>Integrated territorial programme – HR – ERDF/JTF</t>
  </si>
  <si>
    <t>2021HR16FFPR002</t>
  </si>
  <si>
    <t>Efficient Human Resources – HR – ESF+</t>
  </si>
  <si>
    <t>2021HR05SFPR001</t>
  </si>
  <si>
    <t>Croatia - BMVI</t>
  </si>
  <si>
    <t>2021HR65BVPR001</t>
  </si>
  <si>
    <t>Competitiveness and cohesion – HR – CF/ERDF</t>
  </si>
  <si>
    <t>2021HR16FFPR001</t>
  </si>
  <si>
    <t>Croatia - EMFAF</t>
  </si>
  <si>
    <t>2021HR14MFPR001</t>
  </si>
  <si>
    <t>Croatia - ISF</t>
  </si>
  <si>
    <t>2021HR65ISPR001</t>
  </si>
  <si>
    <t>Implementation Operational Programme Plus</t>
  </si>
  <si>
    <t>2021HU16FFTA001</t>
  </si>
  <si>
    <t>Hungary - AMIF</t>
  </si>
  <si>
    <t>2021HU65AMPR001</t>
  </si>
  <si>
    <t>Digital Renewal Plus – HU ERDF/ESF+</t>
  </si>
  <si>
    <t>2021HU16FFPR005</t>
  </si>
  <si>
    <t>Hungary - BMVI</t>
  </si>
  <si>
    <t>2021HU65BVPR001</t>
  </si>
  <si>
    <t>Human Resources Development - HU - ERDF/ESF+</t>
  </si>
  <si>
    <t>2021HU05FFPR001</t>
  </si>
  <si>
    <t>Integrated Transport Development Plus – HU – CF/ERDF</t>
  </si>
  <si>
    <t>2021HU16FFPR003</t>
  </si>
  <si>
    <t>Environmental and Energy Efficiency Plus – HU – ERDF/JTF/CF</t>
  </si>
  <si>
    <t>2021HU16FFPR002</t>
  </si>
  <si>
    <t>ERDF/CF/JTF</t>
  </si>
  <si>
    <t>Territorial and Settlement Development Plus – HU – ERDF/ESF+</t>
  </si>
  <si>
    <t>2021HU16FFPR004</t>
  </si>
  <si>
    <t>Economic Development and Innovation Plus – HU – ERDF/ESF+</t>
  </si>
  <si>
    <t>2021HU16FFPR001</t>
  </si>
  <si>
    <t>Hungary - EMFAF</t>
  </si>
  <si>
    <t>2021HU14MFPR001</t>
  </si>
  <si>
    <t>Hungary - ISF</t>
  </si>
  <si>
    <t>2021HU65ISPR001</t>
  </si>
  <si>
    <t>Just Transition - IE – JTF</t>
  </si>
  <si>
    <t>2021IE16JTPR001</t>
  </si>
  <si>
    <t>Northern and Western - IE – ERDF</t>
  </si>
  <si>
    <t>2021IE16RFPR001</t>
  </si>
  <si>
    <t>Ireland - AMIF</t>
  </si>
  <si>
    <t>2021IE65AMPR001</t>
  </si>
  <si>
    <t>EIST – IE – ESF+</t>
  </si>
  <si>
    <t>2021IE05SFPR001</t>
  </si>
  <si>
    <t>Southern, Eastern and Midland - IE – ERDF</t>
  </si>
  <si>
    <t>2021IE16RFPR002</t>
  </si>
  <si>
    <t>Ireland - EMFAF</t>
  </si>
  <si>
    <t>2021IE14MFPR001</t>
  </si>
  <si>
    <t>Ireland - ISF</t>
  </si>
  <si>
    <t>2021IE65ISPR001</t>
  </si>
  <si>
    <t>Molise - ERDF/ESF+</t>
  </si>
  <si>
    <t>2021IT16FFPR001</t>
  </si>
  <si>
    <t>Valle d'Aosta - ERDF</t>
  </si>
  <si>
    <t>2021IT16RFPR019</t>
  </si>
  <si>
    <t>Valle d'Aosta - ESF+</t>
  </si>
  <si>
    <t>2021IT05SFPR017</t>
  </si>
  <si>
    <t>Bolzano - ESF+</t>
  </si>
  <si>
    <t>2021IT05SFPR010</t>
  </si>
  <si>
    <t>Trento - ESF+</t>
  </si>
  <si>
    <t>2021IT05SFPR011</t>
  </si>
  <si>
    <t>Health Equity - IT - ERDF/ESF+</t>
  </si>
  <si>
    <t>2021IT05FFPR002</t>
  </si>
  <si>
    <t>AP Trento - ERDF</t>
  </si>
  <si>
    <t>2021IT16RFPR013</t>
  </si>
  <si>
    <t>Security for legality - IT - ERDF</t>
  </si>
  <si>
    <t>2021IT16RFPR002</t>
  </si>
  <si>
    <t>Basilicata - ERDF/ESF+</t>
  </si>
  <si>
    <t>2021IT16FFPR004</t>
  </si>
  <si>
    <t>Umbria - ESF+</t>
  </si>
  <si>
    <t>2021IT05SFPR016</t>
  </si>
  <si>
    <t>Marche - ESF+</t>
  </si>
  <si>
    <t>2021IT05SFPR009</t>
  </si>
  <si>
    <t>Friuli-Venezia Giulia - ESF+</t>
  </si>
  <si>
    <t>2021IT05SFPR005</t>
  </si>
  <si>
    <t>Abruzzo - ESF+</t>
  </si>
  <si>
    <t>2021IT05SFPR002</t>
  </si>
  <si>
    <t>Liguria - ESF+</t>
  </si>
  <si>
    <t>2021IT05SFPR007</t>
  </si>
  <si>
    <t>Sardegna - ESF+</t>
  </si>
  <si>
    <t>2021IT05SFPR013</t>
  </si>
  <si>
    <t>AP Bolzano - ERDF</t>
  </si>
  <si>
    <t>2021IT16RFPR012</t>
  </si>
  <si>
    <t>Friuli-Venezia Giulia - ERDF</t>
  </si>
  <si>
    <t>2021IT16RFPR007</t>
  </si>
  <si>
    <t>Umbria - ERDF</t>
  </si>
  <si>
    <t>2021IT16RFPR018</t>
  </si>
  <si>
    <t>Marche - ERDF</t>
  </si>
  <si>
    <t>2021IT16RFPR011</t>
  </si>
  <si>
    <t>Capacity for Cohesion TA - IT - ERDF/ESF+</t>
  </si>
  <si>
    <t>2021IT16FFTA001</t>
  </si>
  <si>
    <t>Just Transition – IT – JTF</t>
  </si>
  <si>
    <t>2021IT16JTPR001</t>
  </si>
  <si>
    <t>Culture - IT - ERDF</t>
  </si>
  <si>
    <t>2021IT16RFPR003</t>
  </si>
  <si>
    <t>Liguria - ERDF</t>
  </si>
  <si>
    <t>2021IT16RFPR009</t>
  </si>
  <si>
    <t>Emilia-Romagna - ESF+</t>
  </si>
  <si>
    <t>2021IT05SFPR004</t>
  </si>
  <si>
    <t>Veneto - ESF+</t>
  </si>
  <si>
    <t>2021IT05SFPR018</t>
  </si>
  <si>
    <t>Toscana - ESF+</t>
  </si>
  <si>
    <t>2021IT05SFPR015</t>
  </si>
  <si>
    <t>Piemonte - ESF+</t>
  </si>
  <si>
    <t>2021IT05SFPR012</t>
  </si>
  <si>
    <t>Campania - ESF+</t>
  </si>
  <si>
    <t>2021IT05SFPR003</t>
  </si>
  <si>
    <t>Lombardia - ESF+</t>
  </si>
  <si>
    <t>2021IT05SFPR008</t>
  </si>
  <si>
    <t>Sicilia - ESF+</t>
  </si>
  <si>
    <t>2021IT05SFPR014</t>
  </si>
  <si>
    <t>Lazio - ESF+</t>
  </si>
  <si>
    <t>2021IT05SFPR006</t>
  </si>
  <si>
    <t>Metro+ and southern medium cities - IT - ERDF/ESF+</t>
  </si>
  <si>
    <t>2021IT16FFPR005</t>
  </si>
  <si>
    <t>Abruzzo - ERDF</t>
  </si>
  <si>
    <t>2021IT16RFPR004</t>
  </si>
  <si>
    <t>Emilia-Romagna - ERDF</t>
  </si>
  <si>
    <t>2021IT16RFPR006</t>
  </si>
  <si>
    <t>Veneto - ERDF</t>
  </si>
  <si>
    <t>2021IT16RFPR020</t>
  </si>
  <si>
    <t>Toscana - ERDF</t>
  </si>
  <si>
    <t>2021IT16RFPR017</t>
  </si>
  <si>
    <t>Piemonte - ERDF</t>
  </si>
  <si>
    <t>2021IT16RFPR014</t>
  </si>
  <si>
    <t>Calabria - ERDF/ESF+</t>
  </si>
  <si>
    <t>2021IT16FFPR003</t>
  </si>
  <si>
    <t>School and Skills - IT - ERDF/ESF+</t>
  </si>
  <si>
    <t>2021IT05FFPR001</t>
  </si>
  <si>
    <t>Social Inclusion and Poverty Reduction - IT - ERDF/ESF+</t>
  </si>
  <si>
    <t>2021IT05FFPR003</t>
  </si>
  <si>
    <t>Sardegna - ERDF</t>
  </si>
  <si>
    <t>2021IT16RFPR015</t>
  </si>
  <si>
    <t>Puglia - ERDF/ESF+</t>
  </si>
  <si>
    <t>2021IT16FFPR002</t>
  </si>
  <si>
    <t>Youth, Women and Jobs - IT - ESF+</t>
  </si>
  <si>
    <t>2021IT05SFPR001</t>
  </si>
  <si>
    <t>Lazio - ERDF</t>
  </si>
  <si>
    <t>2021IT16RFPR008</t>
  </si>
  <si>
    <t>Lombardia - ERDF</t>
  </si>
  <si>
    <t>2021IT16RFPR010</t>
  </si>
  <si>
    <t>Campania - ERDF</t>
  </si>
  <si>
    <t>2021IT16RFPR005</t>
  </si>
  <si>
    <t>Research, innovation and competitiveness - IT - ERDF</t>
  </si>
  <si>
    <t>2021IT16RFPR001</t>
  </si>
  <si>
    <t>Sicilia - ERDF</t>
  </si>
  <si>
    <t>2021IT16RFPR016</t>
  </si>
  <si>
    <t>Italy - AMIF</t>
  </si>
  <si>
    <t>2021IT65AMPR001</t>
  </si>
  <si>
    <t>Italy - BMVI</t>
  </si>
  <si>
    <t>2021IT65BVPR001</t>
  </si>
  <si>
    <t>Italy - EMFAF</t>
  </si>
  <si>
    <t>2021IT14MFPR001</t>
  </si>
  <si>
    <t>Italy - ISF</t>
  </si>
  <si>
    <t>2021IT65ISPR001</t>
  </si>
  <si>
    <t>Lithuania - AMIF</t>
  </si>
  <si>
    <t>2021LT65AMPR001</t>
  </si>
  <si>
    <t>Addressing Material Deprivation - LT - ESF+</t>
  </si>
  <si>
    <t>2021LT05SFPR001</t>
  </si>
  <si>
    <t>EU Funds’ Investments – LT – ERDF/ESF+/CF/JTF</t>
  </si>
  <si>
    <t>2021LT16FFPR001</t>
  </si>
  <si>
    <t>Lithuania - BMVI</t>
  </si>
  <si>
    <t>2021LT65BVPR001</t>
  </si>
  <si>
    <t>Lithuania - EMFAF</t>
  </si>
  <si>
    <t>2021LT14MFPR001</t>
  </si>
  <si>
    <t>Lithuania - ISF</t>
  </si>
  <si>
    <t>2021LT65ISPR001</t>
  </si>
  <si>
    <t>Investing in the Future - LU - ESF+/JTF</t>
  </si>
  <si>
    <t>2021LU05FFPR001</t>
  </si>
  <si>
    <t>Luxembourg - BMVI</t>
  </si>
  <si>
    <t>2021LU65BVPR001</t>
  </si>
  <si>
    <t>Smarter and greener Europe – LU – ERDF/JTF            </t>
  </si>
  <si>
    <t>2021LU16FFPR001</t>
  </si>
  <si>
    <t>Luxembourg - AMIF</t>
  </si>
  <si>
    <t>2021LU65AMPR001</t>
  </si>
  <si>
    <t>Luxembourg - ISF</t>
  </si>
  <si>
    <t>2021LU65ISPR001</t>
  </si>
  <si>
    <t>Adressing Material Deprivation - LV - ESF+</t>
  </si>
  <si>
    <t>2021LV05SFPR001</t>
  </si>
  <si>
    <t>Latvia - AMIF</t>
  </si>
  <si>
    <t>2021LV65AMPR001</t>
  </si>
  <si>
    <t>Latvia - BMVI</t>
  </si>
  <si>
    <t>2021LV65BVPR001</t>
  </si>
  <si>
    <t>Cohesion policy funding - LV – ERDF/CF/ESF+</t>
  </si>
  <si>
    <t>2021LV16FFPR001</t>
  </si>
  <si>
    <t xml:space="preserve">ERDF/CF/ESF+  </t>
  </si>
  <si>
    <t>Latvia - EMFAF</t>
  </si>
  <si>
    <t>2021LV14MFPR001</t>
  </si>
  <si>
    <t>Latvia - ISF</t>
  </si>
  <si>
    <t>2021LV65ISPR001</t>
  </si>
  <si>
    <t>Human Resources and Skills – MT – ESF+</t>
  </si>
  <si>
    <t>2021MT05SFPR001</t>
  </si>
  <si>
    <t>Malta - BMVI</t>
  </si>
  <si>
    <t>2021MT65BVPR001</t>
  </si>
  <si>
    <t>Investment in jobs and development – MT – CF/ERDF/JTF</t>
  </si>
  <si>
    <t>2021MT16FFPR001</t>
  </si>
  <si>
    <t>Malta - AMIF</t>
  </si>
  <si>
    <t>2021MT65AMPR001</t>
  </si>
  <si>
    <t>Malta - EMFAF</t>
  </si>
  <si>
    <t>2021MT14MFPR001</t>
  </si>
  <si>
    <t>Malta - ISF</t>
  </si>
  <si>
    <t>2021MT65ISPR001</t>
  </si>
  <si>
    <t>Oost-Nederland – NL – ERDF</t>
  </si>
  <si>
    <t>2021NL16RFPR004</t>
  </si>
  <si>
    <t>Noord-Nederland – NL – ERDF</t>
  </si>
  <si>
    <t>2021NL16RFPR001</t>
  </si>
  <si>
    <t>Zuid-Nederland – NL – ERDF</t>
  </si>
  <si>
    <t>2021NL16RFPR003</t>
  </si>
  <si>
    <t>West-Nederland – NL – ERDF</t>
  </si>
  <si>
    <t>2021NL16RFPR002</t>
  </si>
  <si>
    <t>Netherlands - BMVI</t>
  </si>
  <si>
    <t>2021NL65BVPR001</t>
  </si>
  <si>
    <t>Nederland – NL – JTF</t>
  </si>
  <si>
    <t>2021NL16JTPR001</t>
  </si>
  <si>
    <t>National Programme - NL - ESF+</t>
  </si>
  <si>
    <t>2021NL05SFPR001</t>
  </si>
  <si>
    <t>Netherlands - AMIF</t>
  </si>
  <si>
    <t>2021NL65AMPR001</t>
  </si>
  <si>
    <t>Netherlands - EMFAF</t>
  </si>
  <si>
    <t>2021NL14MFPR001</t>
  </si>
  <si>
    <t>Netherlands - ISF</t>
  </si>
  <si>
    <t>2021NL65ISPR001</t>
  </si>
  <si>
    <t>Lubuskie - PL - ERDF/ESF+</t>
  </si>
  <si>
    <t>2021PL16FFPR004</t>
  </si>
  <si>
    <t>Food Aid - PL - ESF+</t>
  </si>
  <si>
    <t>2021PL05SFPR002</t>
  </si>
  <si>
    <t>Opolskie - PL - ERDF/ESF+</t>
  </si>
  <si>
    <t>2021PL16FFPR008</t>
  </si>
  <si>
    <t>Podlaskie - PL - ERDF/ESF+</t>
  </si>
  <si>
    <t>2021PL16FFPR010</t>
  </si>
  <si>
    <t>Świętokrzyskie - PL - ERDF/ESF+</t>
  </si>
  <si>
    <t>2021PL16FFPR013</t>
  </si>
  <si>
    <t>Pomorze Zachodnie - PL - ERDF/ESF+</t>
  </si>
  <si>
    <t>2021PL16FFPR016</t>
  </si>
  <si>
    <t>Pomorze - PL - ERDF/ESF+</t>
  </si>
  <si>
    <t>2021PL16FFPR011</t>
  </si>
  <si>
    <t>Warmia i Mazury - PL - ERDF/ESF+</t>
  </si>
  <si>
    <t>2021PL16FFPR014</t>
  </si>
  <si>
    <t>Kujawy i Pomorze - PL - ERDF/ESF+</t>
  </si>
  <si>
    <t>2021PL16FFPR002</t>
  </si>
  <si>
    <t>Podkarpacie - PL - ERDF/ESF+</t>
  </si>
  <si>
    <t>2021PL16FFPR009</t>
  </si>
  <si>
    <t>Lubelskie - PL - ERDF/ESF+</t>
  </si>
  <si>
    <t>2021PL16FFPR003</t>
  </si>
  <si>
    <t>Mazowsze - PL - ERDF/ESF+</t>
  </si>
  <si>
    <t>2021PL16FFPR007</t>
  </si>
  <si>
    <t>Technical Assistance - PL - ERDF</t>
  </si>
  <si>
    <t>2021PL16RFTA001</t>
  </si>
  <si>
    <t>Wielkopolska - PL - ERDF/ESF+/JTF</t>
  </si>
  <si>
    <t>2021PL16FFPR015</t>
  </si>
  <si>
    <t>Poland - BMVI</t>
  </si>
  <si>
    <t>2021PL65BVPR001</t>
  </si>
  <si>
    <t>Poland - AMIF</t>
  </si>
  <si>
    <t>2021PL65AMPR001</t>
  </si>
  <si>
    <t>Małopolska - PL - ERDF/ESF+</t>
  </si>
  <si>
    <t>2021PL16FFPR006</t>
  </si>
  <si>
    <t>Łódzkie - PL - ERDF/ESF+/JTF</t>
  </si>
  <si>
    <t>2021PL16FFPR005</t>
  </si>
  <si>
    <t>Dolny Śląsk - PL - ERDF/ESF+/JTF</t>
  </si>
  <si>
    <t>2021PL16FFPR001</t>
  </si>
  <si>
    <t>Social Development - PL - ESF+</t>
  </si>
  <si>
    <t>2021PL05SFPR001</t>
  </si>
  <si>
    <t>Śląskie - PL - ERDF/ESF+/JTF</t>
  </si>
  <si>
    <t>2021PL16FFPR012</t>
  </si>
  <si>
    <t>Digital Development - PL - ERDF</t>
  </si>
  <si>
    <t>2021PL16RFPR002</t>
  </si>
  <si>
    <t>Eastern Poland - PL - ERDF</t>
  </si>
  <si>
    <t>2021PL16RFPR003</t>
  </si>
  <si>
    <t>Smart Economy - PL - ERDF</t>
  </si>
  <si>
    <t>2021PL16RFPR001</t>
  </si>
  <si>
    <t>Infrastructure, Climate, Environment - PL - CF/ERDF</t>
  </si>
  <si>
    <t>2021PL16FFPR017</t>
  </si>
  <si>
    <t>Poland - EMFAF</t>
  </si>
  <si>
    <t>2021PL14MFPR001</t>
  </si>
  <si>
    <t>Poland - ISF</t>
  </si>
  <si>
    <t>2021PL65ISPR001</t>
  </si>
  <si>
    <t>Lisbon Regional Programme 2021-2027</t>
  </si>
  <si>
    <t>2021PT16FFPR006</t>
  </si>
  <si>
    <t>Madeira Regional Programme 2021-2027</t>
  </si>
  <si>
    <t>2021PT16FFPR001</t>
  </si>
  <si>
    <t>Portugal - BMVI</t>
  </si>
  <si>
    <t>2021PT65BVPR001</t>
  </si>
  <si>
    <t>Alentejo Regional Programme 2021-2027</t>
  </si>
  <si>
    <t>2021PT16FFPR005</t>
  </si>
  <si>
    <t>Azores Regional Programme 2021-2027</t>
  </si>
  <si>
    <t>2021PT16FFPR002</t>
  </si>
  <si>
    <t>Algarve Regional Programme 2021-2027</t>
  </si>
  <si>
    <t>2021PT16FFPR007</t>
  </si>
  <si>
    <t>Portugal - AMIF</t>
  </si>
  <si>
    <t>2021PT65AMPR001</t>
  </si>
  <si>
    <t>Centro Regional Programme 2021-2027</t>
  </si>
  <si>
    <t>2021PT16FFPR004</t>
  </si>
  <si>
    <t>Norte Regional Programme 2021-2027</t>
  </si>
  <si>
    <t>2021PT16FFPR003</t>
  </si>
  <si>
    <t>Thematic Programme for Climate Action and Sustainability</t>
  </si>
  <si>
    <t>2021PT16CFPR001</t>
  </si>
  <si>
    <t>Technical Assistance Programme</t>
  </si>
  <si>
    <t>2021PT16RFTA001</t>
  </si>
  <si>
    <t>Innovation and Digital Transition Thematic Programme</t>
  </si>
  <si>
    <t>2021PT16FFPR009</t>
  </si>
  <si>
    <t>Demography, Qualifications and Inclusion – PT – ESF+</t>
  </si>
  <si>
    <t>2021PT05SFPR001</t>
  </si>
  <si>
    <t>Portugal - EMFAF</t>
  </si>
  <si>
    <t>2021PT14MFPR001</t>
  </si>
  <si>
    <t>Portugal - ISF</t>
  </si>
  <si>
    <t>2021PT65ISPR001</t>
  </si>
  <si>
    <t>Romania - AMIF</t>
  </si>
  <si>
    <t>2021RO65AMPR001</t>
  </si>
  <si>
    <t>Technical Assistance – RO ERDF/ESF+</t>
  </si>
  <si>
    <t>2021RO16FFTA004</t>
  </si>
  <si>
    <t>West – RO – ERDF</t>
  </si>
  <si>
    <t>2021RO16RFPR007</t>
  </si>
  <si>
    <t>South-West Oltenia – RO – ERDF</t>
  </si>
  <si>
    <t>2021RO16RFPR006</t>
  </si>
  <si>
    <t>Central Region  – RO – ERDF</t>
  </si>
  <si>
    <t>2021RO16RFPR005</t>
  </si>
  <si>
    <t>North-West – RO – ERDF</t>
  </si>
  <si>
    <t>2021RO16RFPR008</t>
  </si>
  <si>
    <t>Romania - BMVI</t>
  </si>
  <si>
    <t>2021RO65BVPR001</t>
  </si>
  <si>
    <t>Bucharest-Ilfov – RO – ERDF</t>
  </si>
  <si>
    <t>2021RO16RFPR009</t>
  </si>
  <si>
    <t>South East – RO – ERDF</t>
  </si>
  <si>
    <t>2021RO16RFPR003</t>
  </si>
  <si>
    <t>Education and Employment – RO – ESF+</t>
  </si>
  <si>
    <t>2021RO05SFPR001</t>
  </si>
  <si>
    <t>Social Inclusion – RO – ERDF/ESF+</t>
  </si>
  <si>
    <t>2021RO05FFPR001</t>
  </si>
  <si>
    <t>South Muntenia – RO – ERDF</t>
  </si>
  <si>
    <t>2021RO16RFPR004</t>
  </si>
  <si>
    <t>Sustainable development – RO – ERDF/CF</t>
  </si>
  <si>
    <t>2021RO16FFPR001</t>
  </si>
  <si>
    <t>Health – RO – ERDF/ESF+</t>
  </si>
  <si>
    <t>2021RO16FFPR003</t>
  </si>
  <si>
    <t>Transport – RO – ERDF/CF</t>
  </si>
  <si>
    <t>2021RO16FFPR002</t>
  </si>
  <si>
    <t>North East – RO – ERDF</t>
  </si>
  <si>
    <t>2021RO16RFPR002</t>
  </si>
  <si>
    <t>Smart growth – RO – ERDF</t>
  </si>
  <si>
    <t>2021RO16RFPR001</t>
  </si>
  <si>
    <t>Just Transition – RO – JTF</t>
  </si>
  <si>
    <t>2021RO16JTPR001</t>
  </si>
  <si>
    <t>Romania - EMFAF</t>
  </si>
  <si>
    <t>2021RO14MFPR001</t>
  </si>
  <si>
    <t>Romania - ISF</t>
  </si>
  <si>
    <t>2021RO65ISPR001</t>
  </si>
  <si>
    <t>Stockholm –  ERDF</t>
  </si>
  <si>
    <t>2021SE16RFPR005</t>
  </si>
  <si>
    <t>West Sweden –  ERDF</t>
  </si>
  <si>
    <t>2021SE16RFPR003</t>
  </si>
  <si>
    <t>South Sweden – ERDF</t>
  </si>
  <si>
    <t>2021SE16RFPR001</t>
  </si>
  <si>
    <t>Småland and the islands – ERDF</t>
  </si>
  <si>
    <t>2021SE16RFPR002</t>
  </si>
  <si>
    <t>East-Central Sweden –  ERDF ERDF</t>
  </si>
  <si>
    <t>2021SE16RFPR004</t>
  </si>
  <si>
    <t>Just Transition – SE – JTF</t>
  </si>
  <si>
    <t>2021SE16JTPR001</t>
  </si>
  <si>
    <t>North-Central Sweden –  ERDF</t>
  </si>
  <si>
    <t>2021SE16RFPR006</t>
  </si>
  <si>
    <t>Investments in growth and jobs - SE – ERDF</t>
  </si>
  <si>
    <t>2021SE16RFPR009</t>
  </si>
  <si>
    <t>Central Norrland –  ERDF</t>
  </si>
  <si>
    <t>2021SE16RFPR007</t>
  </si>
  <si>
    <t>Upper Norrland –  ERDF</t>
  </si>
  <si>
    <t>2021SE16RFPR008</t>
  </si>
  <si>
    <t>Sweden - BMVI</t>
  </si>
  <si>
    <t>2021SE65BVPR001</t>
  </si>
  <si>
    <t>National Programme - SE - ESF+</t>
  </si>
  <si>
    <t>2021SE05SFPR001</t>
  </si>
  <si>
    <t>Sweden - AMIF</t>
  </si>
  <si>
    <t>2021SE65AMPR001</t>
  </si>
  <si>
    <t>Sweden - EMFAF</t>
  </si>
  <si>
    <t>2021SE14MFPR001</t>
  </si>
  <si>
    <t>Sweden - ISF</t>
  </si>
  <si>
    <t>2021SE65ISPR001</t>
  </si>
  <si>
    <t>Addressing Material Deprivation-SI-ESF+</t>
  </si>
  <si>
    <t>2021SI05SFPR001</t>
  </si>
  <si>
    <t>Slovenia - AMIF</t>
  </si>
  <si>
    <t>2021SI65AMPR001</t>
  </si>
  <si>
    <t>Slovenia - BMVI</t>
  </si>
  <si>
    <t>2021SI65BVPR001</t>
  </si>
  <si>
    <t>EU Cohesion Policy - SI -  ERDF/CF/ESF+/JTF</t>
  </si>
  <si>
    <t>2021SI16FFPR001</t>
  </si>
  <si>
    <t>Slovenia - EMFAF</t>
  </si>
  <si>
    <t>2021SI14MFPR001</t>
  </si>
  <si>
    <t>Slovenia - ISF</t>
  </si>
  <si>
    <t>2021SI65ISPR001</t>
  </si>
  <si>
    <t>Slovakia - BMVI</t>
  </si>
  <si>
    <t>2021SK65BVPR001</t>
  </si>
  <si>
    <t>Slovakia - AMIF</t>
  </si>
  <si>
    <t>2021SK65AMPR001</t>
  </si>
  <si>
    <t>Programme Slovakia – SK– ERDF/CF/JTF/ESF+</t>
  </si>
  <si>
    <t>2021SK16FFPR001</t>
  </si>
  <si>
    <t>Slovakia - EMFAF</t>
  </si>
  <si>
    <t>2021SK14MFPR001</t>
  </si>
  <si>
    <t>Slovakia - ISF</t>
  </si>
  <si>
    <t>2021SK65ISPR001</t>
  </si>
  <si>
    <t>Urbact IV</t>
  </si>
  <si>
    <t>2021TC16FFIR001</t>
  </si>
  <si>
    <t>TC</t>
  </si>
  <si>
    <t>INTERREG</t>
  </si>
  <si>
    <t>b) 70 - 195</t>
  </si>
  <si>
    <t>Interreg VI-D - Canal du Mozambique</t>
  </si>
  <si>
    <t>2021TC16FFOR002</t>
  </si>
  <si>
    <t>a) &lt; 70</t>
  </si>
  <si>
    <t>Interreg VI-A - Slovenia-Hungary</t>
  </si>
  <si>
    <t>2021TC16RFCB045</t>
  </si>
  <si>
    <t>Interreg VI-D - Amazonie</t>
  </si>
  <si>
    <t>2021TC16FFOR005</t>
  </si>
  <si>
    <t>Interreg VI-A - Bulgaria-North Macedonia</t>
  </si>
  <si>
    <t>2021TC16IPCB006</t>
  </si>
  <si>
    <t>Interreg VI-A - Greece-North Macedonia</t>
  </si>
  <si>
    <t>2021TC16IPCB009</t>
  </si>
  <si>
    <t>Interreg VI-A - Greece-Albania</t>
  </si>
  <si>
    <t>2021TC16IPCB010</t>
  </si>
  <si>
    <t>Interreg VI-A - Estonia-Latvia</t>
  </si>
  <si>
    <t>2021TC16RFCB043</t>
  </si>
  <si>
    <t>Interreg VI-A - Bulgaria-Turkey</t>
  </si>
  <si>
    <t>2021TC16IPCB005</t>
  </si>
  <si>
    <t>Interreg VI-A - Italy-Tunisia</t>
  </si>
  <si>
    <t>2021TC16NXCB013</t>
  </si>
  <si>
    <t>Interreg VI-A - Bulgaria-Serbia</t>
  </si>
  <si>
    <t>2021TC16IPCB007</t>
  </si>
  <si>
    <t>Interreg VI-A - Latvia-Lithuania</t>
  </si>
  <si>
    <t>2021TC16RFCB026</t>
  </si>
  <si>
    <t>Interreg VI-A - Croatia Serbia</t>
  </si>
  <si>
    <t>2021TC16IPCB003</t>
  </si>
  <si>
    <t>Interreg VI-A - Slovenia-Croatia</t>
  </si>
  <si>
    <t>2021TC16RFCB028</t>
  </si>
  <si>
    <t>Interreg VI-C - Interact</t>
  </si>
  <si>
    <t>2021TC16RFIR002</t>
  </si>
  <si>
    <t>Interreg VI-A - Slovenia-Austria</t>
  </si>
  <si>
    <t>2021TC16RFCB046</t>
  </si>
  <si>
    <t>Interreg VI-A - Greece-Cyprus</t>
  </si>
  <si>
    <t>2021TC16RFCB047</t>
  </si>
  <si>
    <t>Interreg VI-A - Italy-Malta</t>
  </si>
  <si>
    <t>2021TC16RFCB035</t>
  </si>
  <si>
    <t>Interreg VI-A - Romania-Ukraine</t>
  </si>
  <si>
    <t>2021TC16NXCB012</t>
  </si>
  <si>
    <t>Interreg VI-A - Austria-Hungary</t>
  </si>
  <si>
    <t>2021TC16RFCB009</t>
  </si>
  <si>
    <t>Interreg VI-B - Northern Periphery and Arctic</t>
  </si>
  <si>
    <t>2021TC16FFTN005</t>
  </si>
  <si>
    <t>Interreg VI-A - Alpenrhein-Bodensee-Hochrhein</t>
  </si>
  <si>
    <t>2021TC16RFCB023</t>
  </si>
  <si>
    <t>Interreg VI-A - Lithuania-Poland</t>
  </si>
  <si>
    <t>2021TC16RFCB030</t>
  </si>
  <si>
    <t>Interreg VI-A - Slovakia-Austria</t>
  </si>
  <si>
    <t>2021TC16RFCB003</t>
  </si>
  <si>
    <t>Interreg VI-B - Black Sea</t>
  </si>
  <si>
    <t>2021TC16NXTN002</t>
  </si>
  <si>
    <t>Interreg VI-D - Océan Indien</t>
  </si>
  <si>
    <t>2021TC16FFOR004</t>
  </si>
  <si>
    <t>Interreg VI-A - Hungary-Slovakia-Romania-Ukraine</t>
  </si>
  <si>
    <t>2021TC16NXCB010</t>
  </si>
  <si>
    <t>Interreg VI-A - Poland-Germany/Saxony</t>
  </si>
  <si>
    <t>2021TC16RFCB017</t>
  </si>
  <si>
    <t>Interreg VI-A - Austria-Germany/Bavaria</t>
  </si>
  <si>
    <t>2021TC16RFCB004</t>
  </si>
  <si>
    <t>Interreg VI-A - Sweden-Norway</t>
  </si>
  <si>
    <t>2021TC16RFCB015</t>
  </si>
  <si>
    <t>Interreg VI-A - South Adriatic (Italy-Albania-Montenegro)</t>
  </si>
  <si>
    <t>2021TC16IPCB008</t>
  </si>
  <si>
    <t>Interreg VI-A - Romania-Serbia</t>
  </si>
  <si>
    <t>2021TC16IPCB002</t>
  </si>
  <si>
    <t>Interreg VI-D - Caraïbes</t>
  </si>
  <si>
    <t>2021TC16FFOR003</t>
  </si>
  <si>
    <t>Interreg VI-A - Italy-Slovenia</t>
  </si>
  <si>
    <t>2021TC16RFCB034</t>
  </si>
  <si>
    <t>Interreg VI-A - Hungary-Serbia</t>
  </si>
  <si>
    <t>2021TC16IPCB001</t>
  </si>
  <si>
    <t>Interreg VI-A - Greece-Bulgaria</t>
  </si>
  <si>
    <t>2021TC16RFCB021</t>
  </si>
  <si>
    <t>Interreg VI-A - France-Switzerland</t>
  </si>
  <si>
    <t>2021TC16RFCB037</t>
  </si>
  <si>
    <t>Interreg VI-A - Italy-Austria</t>
  </si>
  <si>
    <t>2021TC16RFCB044</t>
  </si>
  <si>
    <t>Interreg VI-A - Romania-Moldova</t>
  </si>
  <si>
    <t>2021TC16NXCB011</t>
  </si>
  <si>
    <t>Interreg VI-A - Italy-Switzerland</t>
  </si>
  <si>
    <t>2021TC16RFCB033</t>
  </si>
  <si>
    <t>Interreg VI-A - Greece-Italy</t>
  </si>
  <si>
    <t>2021TC16RFCB019</t>
  </si>
  <si>
    <t>Interreg VI-A - Slovakia-Czechia</t>
  </si>
  <si>
    <t>2021TC16RFCB029</t>
  </si>
  <si>
    <t>Interreg VI-A - South Baltic</t>
  </si>
  <si>
    <t>2021TC16RFCB012</t>
  </si>
  <si>
    <t>Interreg VI-A - Germany/Brandenburg-Poland</t>
  </si>
  <si>
    <t>2021TC16RFCB010</t>
  </si>
  <si>
    <t>Interreg VI-A - Austria-Czechia</t>
  </si>
  <si>
    <t>2021TC16RFCB002</t>
  </si>
  <si>
    <t>Interreg VI-A - Germany-Denmark</t>
  </si>
  <si>
    <t>2021TC16RFCB048</t>
  </si>
  <si>
    <t>Interreg VI-A - Germany/Bavaria-Czechia</t>
  </si>
  <si>
    <t>2021TC16RFCB008</t>
  </si>
  <si>
    <t>Interreg VI-A - Croatia-Bosnia and Herzegovina- Montenegro</t>
  </si>
  <si>
    <t>2021TC16IPCB004</t>
  </si>
  <si>
    <t>Interreg VI-B - Alpine Space</t>
  </si>
  <si>
    <t>2021TC16RFTN001</t>
  </si>
  <si>
    <t>Interreg VI-B - Atlantic Area</t>
  </si>
  <si>
    <t>2021TC16RFTN002</t>
  </si>
  <si>
    <t>Interreg VI-A - Sweden-Finland-Norway (AURORA)</t>
  </si>
  <si>
    <t>2021TC16RFCB027</t>
  </si>
  <si>
    <t>Interreg VI-A - Germany/MWP/Brandenburg-Poland</t>
  </si>
  <si>
    <t>2021TC16RFCB018</t>
  </si>
  <si>
    <t>Interreg VI-B - IPA Adrion</t>
  </si>
  <si>
    <t>2021TC16IPTN001</t>
  </si>
  <si>
    <t>Interreg VI-A - Central Baltic</t>
  </si>
  <si>
    <t>2021TC16RFCB013</t>
  </si>
  <si>
    <t>Interreg VI-A - Poland-Slovakia</t>
  </si>
  <si>
    <t>2021TC16RFCB011</t>
  </si>
  <si>
    <t>Interreg VI-B - South West Europe (SUDOE)</t>
  </si>
  <si>
    <t>2021TC16RFTN006</t>
  </si>
  <si>
    <t>Interreg VI-A - Hungary-Slovakia</t>
  </si>
  <si>
    <t>2021TC16RFCB014</t>
  </si>
  <si>
    <t>Interreg VI-A - Romania-Hungary</t>
  </si>
  <si>
    <t>2021TC16RFCB042</t>
  </si>
  <si>
    <t>Interreg VI-A - Euregio Maas-Rijn/ Meuse-Rhin/ Maas-Rhein</t>
  </si>
  <si>
    <t>2021TC16RFCB001</t>
  </si>
  <si>
    <t>Interreg VI-A - Germany/Saxony-Czechia</t>
  </si>
  <si>
    <t>2021TC16RFCB016</t>
  </si>
  <si>
    <t>Interreg VI-A - Italy-France (Maritime)</t>
  </si>
  <si>
    <t>2021TC16RFCB031</t>
  </si>
  <si>
    <t>Interreg VI-A - Romania-Bulgaria</t>
  </si>
  <si>
    <t>2021TC16RFCB020</t>
  </si>
  <si>
    <t>c) &gt; 195</t>
  </si>
  <si>
    <t>Interreg VI-A - Poland-Belarus-Ukraine</t>
  </si>
  <si>
    <t>2021TC16NXCB009</t>
  </si>
  <si>
    <t>Interreg VI-A - Italy-Croatia</t>
  </si>
  <si>
    <t>2021TC16RFCB038</t>
  </si>
  <si>
    <t>Interreg VI-A - France-Germany-Switzerland (Upper Rhine)</t>
  </si>
  <si>
    <t>2021TC16RFCB036</t>
  </si>
  <si>
    <t>Interreg VI-D - Madeira-Azores-Canary Islands (MAC)</t>
  </si>
  <si>
    <t>2021TC16FFOR001</t>
  </si>
  <si>
    <t>Interreg VI-A - Czechia-Poland</t>
  </si>
  <si>
    <t>2021TC16RFCB024</t>
  </si>
  <si>
    <t>Interreg VI-A - France-Italy (ALCOTRA)</t>
  </si>
  <si>
    <t>2021TC16RFCB032</t>
  </si>
  <si>
    <t>Interreg VI-A - Öresund-Kattegat-Skagerrak</t>
  </si>
  <si>
    <t>2021TC16RFCB025</t>
  </si>
  <si>
    <t>Interreg VI-B - Danube</t>
  </si>
  <si>
    <t>2021TC16FFTN004</t>
  </si>
  <si>
    <t>Interreg VI-B - Central Europe</t>
  </si>
  <si>
    <t>2021TC16RFTN003</t>
  </si>
  <si>
    <t>Interreg VI-B - North Sea</t>
  </si>
  <si>
    <t>2021TC16RFTN004</t>
  </si>
  <si>
    <t>Interreg VI-B -  NEXT MED</t>
  </si>
  <si>
    <t>2021TC16NXTN001</t>
  </si>
  <si>
    <t>Interreg VI-A - Grande Région/Großregion</t>
  </si>
  <si>
    <t>2021TC16RFCB040</t>
  </si>
  <si>
    <t>Interreg VI-B - Baltic Sea region</t>
  </si>
  <si>
    <t>2021TC16FFTN003</t>
  </si>
  <si>
    <t>Interreg VI-B - EURO MED</t>
  </si>
  <si>
    <t>2021TC16FFTN001</t>
  </si>
  <si>
    <t>Interreg VI-A - Spain-France-Andorra (POCTEFA)</t>
  </si>
  <si>
    <t>2021TC16RFCB006</t>
  </si>
  <si>
    <t>ESPON 2030</t>
  </si>
  <si>
    <t>2021TC16RFIR004</t>
  </si>
  <si>
    <t>PEACE PLUS Ireland-Northern Ireland/United Kingdom</t>
  </si>
  <si>
    <t>2021TC16RFPC001</t>
  </si>
  <si>
    <t>Interreg VI-A - Belgium-The Netherlands (Vlaanderen-Nederland)</t>
  </si>
  <si>
    <t>2021TC16RFCB041</t>
  </si>
  <si>
    <t>Interreg VI-A - Belgium-France (Wallonie-Vlaanderen-France)</t>
  </si>
  <si>
    <t>2021TC16RFCB039</t>
  </si>
  <si>
    <t>Interreg VI-A - Spain-Portugal (POCTEP)</t>
  </si>
  <si>
    <t>2021TC16RFCB005</t>
  </si>
  <si>
    <t>Interreg VI-A - Germany-The Netherlands</t>
  </si>
  <si>
    <t>2021TC16RFCB022</t>
  </si>
  <si>
    <t>Interreg VI-C - Interreg Europe</t>
  </si>
  <si>
    <t>2021TC16RFIR001</t>
  </si>
  <si>
    <t>Interreg VI-B - North West Europe</t>
  </si>
  <si>
    <t>2021TC16RFTN005</t>
  </si>
  <si>
    <t>Tairi Pallas</t>
  </si>
  <si>
    <t>Head of Foreign Financing Department</t>
  </si>
  <si>
    <t>Estonian Ministry of the Interior</t>
  </si>
  <si>
    <t>Internal Audit Department of the Estonian Ministry of the Interior</t>
  </si>
  <si>
    <t>N/A</t>
  </si>
  <si>
    <t>yes</t>
  </si>
  <si>
    <t>No changes in costst</t>
  </si>
  <si>
    <t>no</t>
  </si>
  <si>
    <t>Increase in costs</t>
  </si>
  <si>
    <t>The AMIF was not part of the 2014-20 CPR and there were no enabling conditions. The "enabling conditions" brought additional layer of bureaucracy to manage realitvely small amount of Union support.</t>
  </si>
  <si>
    <t>No cost savings/increase</t>
  </si>
  <si>
    <t>AMIF (HOME) funds are still submitting yearly annual performance reports.</t>
  </si>
  <si>
    <t>All at once</t>
  </si>
  <si>
    <t>NA</t>
  </si>
  <si>
    <t xml:space="preserve">The IT-tool provided by the European level are the SFC2021 data exchange system and the IMS. Both these ISs are in use for the second programming period (or even more). The IT-tool (national registry, SFOS) for fund management is provided at national level and the BMVI was accommodated there. New tools for 2021-2027 required by CPR for visibility are the website and web-portals. None of these tools decrease the FTEs because they are either being used already for years or what concerns the visibility rules - upkeeping two webpages (both the portal and dedicated website) is a new requirement to the MA adding administrative burden to ensure the up-to-date data on both of these web-pages and the cost is already counted as FTE to ensure visibility under General Management Tasks. </t>
  </si>
  <si>
    <t>The financial backing from the Union through the BMVI for the 2021-2027 timeframe stands at a total of appr. 40 million euros, equating to an average of approximately 4.5 million euros annually through to 2029. Given the unique aspects of the BMVI and the dynamic nature of the border management field it aims to support, coupled with the activities chosen to be financed by the BMVI and the relatively small staff assigned to administer the fund — as indicated by the FTEs detailed in the current survey — the development of methodologies for the adoption of more SCOs is a more time-intensive and consequently costlier process than any potential financial benefits that might be anticipated.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</si>
</sst>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quot;£&quot;* #,##0.00_-;\-&quot;£&quot;* #,##0.00_-;_-&quot;£&quot;* &quot;-&quot;??_-;_-@_-"/>
    <numFmt numFmtId="165" formatCode="#,##0.0"/>
    <numFmt numFmtId="166" formatCode="0.0"/>
    <numFmt numFmtId="167" formatCode="#,##0\ &quot;€&quot;"/>
    <numFmt numFmtId="168" formatCode="[=0]&quot;Please start filling&quot;;0.00%"/>
  </numFmts>
  <fonts count="49">
    <font>
      <sz val="12"/>
      <color theme="1"/>
      <name val="Calibri"/>
      <family val="2"/>
      <scheme val="minor"/>
    </font>
    <font>
      <sz val="12"/>
      <color theme="1"/>
      <name val="Calibri"/>
      <family val="2"/>
      <scheme val="minor"/>
    </font>
    <font>
      <sz val="12"/>
      <color rgb="FF000000"/>
      <name val="Calibri"/>
      <family val="2"/>
      <scheme val="minor"/>
    </font>
    <font>
      <sz val="12"/>
      <color rgb="FF000000"/>
      <name val="Calibri"/>
      <family val="2"/>
      <charset val="204"/>
      <scheme val="minor"/>
    </font>
    <font>
      <b/>
      <sz val="11"/>
      <color theme="1"/>
      <name val="Calibri"/>
      <family val="2"/>
      <scheme val="minor"/>
    </font>
    <font>
      <sz val="11"/>
      <name val="Calibri"/>
      <family val="2"/>
      <scheme val="minor"/>
    </font>
    <font>
      <sz val="8"/>
      <name val="Calibri"/>
      <family val="2"/>
      <scheme val="minor"/>
    </font>
    <font>
      <b/>
      <sz val="16"/>
      <color rgb="FF009DF0"/>
      <name val="Gotham Rounded Light"/>
      <family val="3"/>
    </font>
    <font>
      <sz val="10"/>
      <color theme="1"/>
      <name val="Verdana"/>
      <family val="2"/>
    </font>
    <font>
      <b/>
      <sz val="10"/>
      <color theme="1"/>
      <name val="Verdana"/>
      <family val="2"/>
    </font>
    <font>
      <sz val="10"/>
      <color theme="4" tint="0.59999389629810485"/>
      <name val="Verdana"/>
      <family val="2"/>
    </font>
    <font>
      <sz val="10"/>
      <color rgb="FFB4C6E7"/>
      <name val="Verdana"/>
      <family val="2"/>
    </font>
    <font>
      <i/>
      <sz val="10"/>
      <color theme="1"/>
      <name val="Verdana"/>
      <family val="2"/>
    </font>
    <font>
      <sz val="10"/>
      <color theme="6" tint="-0.499984740745262"/>
      <name val="Verdana"/>
      <family val="2"/>
    </font>
    <font>
      <sz val="10"/>
      <color theme="3" tint="-0.249977111117893"/>
      <name val="Verdana"/>
      <family val="2"/>
    </font>
    <font>
      <b/>
      <sz val="10"/>
      <color rgb="FF009DF0"/>
      <name val="Verdana"/>
      <family val="2"/>
    </font>
    <font>
      <b/>
      <sz val="10"/>
      <color theme="0"/>
      <name val="Verdana"/>
      <family val="2"/>
    </font>
    <font>
      <sz val="10"/>
      <color theme="0"/>
      <name val="Verdana"/>
      <family val="2"/>
    </font>
    <font>
      <sz val="10"/>
      <name val="Verdana"/>
      <family val="2"/>
    </font>
    <font>
      <sz val="10"/>
      <color theme="0" tint="-4.9989318521683403E-2"/>
      <name val="Verdana"/>
      <family val="2"/>
    </font>
    <font>
      <b/>
      <sz val="22"/>
      <color rgb="FF009DF0"/>
      <name val="Gotham Rounded Medium"/>
      <family val="3"/>
    </font>
    <font>
      <b/>
      <sz val="20"/>
      <color rgb="FF009DF0"/>
      <name val="Gotham Rounded Light"/>
      <family val="3"/>
    </font>
    <font>
      <b/>
      <sz val="10"/>
      <color theme="3" tint="-0.249977111117893"/>
      <name val="Verdana"/>
      <family val="2"/>
    </font>
    <font>
      <b/>
      <sz val="10"/>
      <name val="Verdana"/>
      <family val="2"/>
    </font>
    <font>
      <i/>
      <sz val="10"/>
      <name val="Verdana"/>
      <family val="2"/>
    </font>
    <font>
      <sz val="12"/>
      <color theme="1"/>
      <name val="Verdana"/>
      <family val="2"/>
    </font>
    <font>
      <b/>
      <sz val="12"/>
      <color theme="1"/>
      <name val="Verdana"/>
      <family val="2"/>
    </font>
    <font>
      <b/>
      <i/>
      <sz val="10"/>
      <color theme="1"/>
      <name val="Verdana"/>
      <family val="2"/>
    </font>
    <font>
      <sz val="12"/>
      <name val="Verdana"/>
      <family val="2"/>
    </font>
    <font>
      <u/>
      <sz val="10"/>
      <name val="Verdana"/>
      <family val="2"/>
    </font>
    <font>
      <b/>
      <u/>
      <sz val="10"/>
      <name val="Verdana"/>
      <family val="2"/>
    </font>
    <font>
      <sz val="11"/>
      <name val="Verdana"/>
      <family val="2"/>
    </font>
    <font>
      <sz val="11"/>
      <color rgb="FF006100"/>
      <name val="Calibri"/>
      <family val="2"/>
      <scheme val="minor"/>
    </font>
    <font>
      <b/>
      <sz val="11"/>
      <name val="Verdana"/>
      <family val="2"/>
    </font>
    <font>
      <sz val="11"/>
      <color theme="0"/>
      <name val="Verdana"/>
      <family val="2"/>
    </font>
    <font>
      <b/>
      <sz val="10"/>
      <color rgb="FFFFFFFF"/>
      <name val="Verdana"/>
      <family val="2"/>
    </font>
    <font>
      <sz val="10"/>
      <color rgb="FF000000"/>
      <name val="Verdana"/>
      <family val="2"/>
    </font>
    <font>
      <i/>
      <sz val="10"/>
      <color rgb="FF000000"/>
      <name val="Verdana"/>
      <family val="2"/>
    </font>
    <font>
      <b/>
      <sz val="12"/>
      <color rgb="FFFFFFFF"/>
      <name val="Verdana"/>
      <family val="2"/>
    </font>
    <font>
      <sz val="10"/>
      <color rgb="FF009DF0"/>
      <name val="Calibri"/>
      <family val="2"/>
    </font>
    <font>
      <sz val="10"/>
      <color rgb="FF009DF0"/>
      <name val="Verdana"/>
      <family val="2"/>
    </font>
    <font>
      <sz val="12"/>
      <color theme="0"/>
      <name val="Verdana"/>
      <family val="2"/>
    </font>
    <font>
      <b/>
      <sz val="9"/>
      <color rgb="FFFFFFFF"/>
      <name val="Verdana"/>
      <family val="2"/>
    </font>
    <font>
      <b/>
      <sz val="9"/>
      <color rgb="FF009DF0"/>
      <name val="Verdana"/>
      <family val="2"/>
    </font>
    <font>
      <sz val="9.3000000000000007"/>
      <color theme="0"/>
      <name val="Verdana"/>
      <family val="2"/>
    </font>
    <font>
      <b/>
      <sz val="9.3000000000000007"/>
      <color theme="0"/>
      <name val="Verdana"/>
      <family val="2"/>
    </font>
    <font>
      <b/>
      <sz val="10"/>
      <color theme="0" tint="-4.9989318521683403E-2"/>
      <name val="Verdana"/>
      <family val="2"/>
    </font>
    <font>
      <sz val="10"/>
      <color theme="1"/>
      <name val="Verdana"/>
      <family val="2"/>
      <charset val="186"/>
    </font>
    <font>
      <sz val="12"/>
      <name val="Verdana"/>
      <family val="2"/>
      <charset val="186"/>
    </font>
  </fonts>
  <fills count="18">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2"/>
        <bgColor indexed="64"/>
      </patternFill>
    </fill>
    <fill>
      <patternFill patternType="solid">
        <fgColor theme="6"/>
        <bgColor indexed="64"/>
      </patternFill>
    </fill>
    <fill>
      <patternFill patternType="solid">
        <fgColor theme="2" tint="-0.249977111117893"/>
        <bgColor indexed="64"/>
      </patternFill>
    </fill>
    <fill>
      <patternFill patternType="solid">
        <fgColor rgb="FF009DF0"/>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00639A"/>
        <bgColor indexed="64"/>
      </patternFill>
    </fill>
    <fill>
      <patternFill patternType="solid">
        <fgColor theme="0" tint="-0.249977111117893"/>
        <bgColor indexed="64"/>
      </patternFill>
    </fill>
    <fill>
      <patternFill patternType="solid">
        <fgColor rgb="FFC6EFCE"/>
      </patternFill>
    </fill>
    <fill>
      <patternFill patternType="solid">
        <fgColor theme="9"/>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0074B3"/>
        <bgColor indexed="64"/>
      </patternFill>
    </fill>
  </fills>
  <borders count="1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indexed="64"/>
      </left>
      <right/>
      <top/>
      <bottom style="thin">
        <color auto="1"/>
      </bottom>
      <diagonal/>
    </border>
    <border>
      <left style="thin">
        <color indexed="64"/>
      </left>
      <right style="thin">
        <color indexed="64"/>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style="thin">
        <color auto="1"/>
      </bottom>
      <diagonal/>
    </border>
    <border>
      <left/>
      <right style="thin">
        <color indexed="64"/>
      </right>
      <top/>
      <bottom/>
      <diagonal/>
    </border>
    <border>
      <left style="thin">
        <color indexed="64"/>
      </left>
      <right style="thin">
        <color indexed="64"/>
      </right>
      <top/>
      <bottom/>
      <diagonal/>
    </border>
    <border>
      <left/>
      <right/>
      <top/>
      <bottom style="medium">
        <color rgb="FF009DF0"/>
      </bottom>
      <diagonal/>
    </border>
    <border>
      <left/>
      <right/>
      <top style="medium">
        <color rgb="FF009DF0"/>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bottom style="medium">
        <color indexed="64"/>
      </bottom>
      <diagonal/>
    </border>
    <border>
      <left/>
      <right style="thin">
        <color auto="1"/>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bottom/>
      <diagonal/>
    </border>
    <border>
      <left style="thin">
        <color auto="1"/>
      </left>
      <right/>
      <top style="thin">
        <color auto="1"/>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medium">
        <color indexed="64"/>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hair">
        <color indexed="64"/>
      </right>
      <top style="hair">
        <color indexed="64"/>
      </top>
      <bottom style="medium">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diagonal/>
    </border>
    <border>
      <left/>
      <right style="thin">
        <color auto="1"/>
      </right>
      <top style="medium">
        <color indexed="64"/>
      </top>
      <bottom style="thin">
        <color auto="1"/>
      </bottom>
      <diagonal/>
    </border>
    <border>
      <left style="medium">
        <color indexed="64"/>
      </left>
      <right/>
      <top/>
      <bottom/>
      <diagonal/>
    </border>
    <border>
      <left/>
      <right style="thin">
        <color auto="1"/>
      </right>
      <top style="thin">
        <color auto="1"/>
      </top>
      <bottom style="medium">
        <color indexed="64"/>
      </bottom>
      <diagonal/>
    </border>
    <border>
      <left/>
      <right style="thin">
        <color auto="1"/>
      </right>
      <top style="medium">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thin">
        <color auto="1"/>
      </left>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hair">
        <color indexed="64"/>
      </top>
      <bottom style="medium">
        <color indexed="64"/>
      </bottom>
      <diagonal/>
    </border>
    <border>
      <left style="thick">
        <color rgb="FF00639A"/>
      </left>
      <right/>
      <top style="thick">
        <color rgb="FF00639A"/>
      </top>
      <bottom/>
      <diagonal/>
    </border>
    <border>
      <left/>
      <right/>
      <top style="thick">
        <color rgb="FF00639A"/>
      </top>
      <bottom/>
      <diagonal/>
    </border>
    <border>
      <left/>
      <right style="thick">
        <color rgb="FF00639A"/>
      </right>
      <top style="thick">
        <color rgb="FF00639A"/>
      </top>
      <bottom/>
      <diagonal/>
    </border>
    <border>
      <left style="thick">
        <color rgb="FF00639A"/>
      </left>
      <right/>
      <top/>
      <bottom/>
      <diagonal/>
    </border>
    <border>
      <left/>
      <right style="thick">
        <color rgb="FF00639A"/>
      </right>
      <top/>
      <bottom/>
      <diagonal/>
    </border>
    <border>
      <left style="thick">
        <color rgb="FF00639A"/>
      </left>
      <right/>
      <top style="medium">
        <color rgb="FF009DF0"/>
      </top>
      <bottom/>
      <diagonal/>
    </border>
    <border>
      <left/>
      <right style="thick">
        <color rgb="FF00639A"/>
      </right>
      <top style="medium">
        <color rgb="FF009DF0"/>
      </top>
      <bottom/>
      <diagonal/>
    </border>
    <border>
      <left style="thick">
        <color rgb="FF00639A"/>
      </left>
      <right/>
      <top/>
      <bottom style="medium">
        <color rgb="FF009DF0"/>
      </bottom>
      <diagonal/>
    </border>
    <border>
      <left/>
      <right style="thick">
        <color rgb="FF00639A"/>
      </right>
      <top/>
      <bottom style="medium">
        <color rgb="FF009DF0"/>
      </bottom>
      <diagonal/>
    </border>
    <border>
      <left style="thick">
        <color rgb="FF00639A"/>
      </left>
      <right/>
      <top/>
      <bottom style="thick">
        <color rgb="FF00639A"/>
      </bottom>
      <diagonal/>
    </border>
    <border>
      <left/>
      <right/>
      <top/>
      <bottom style="thick">
        <color rgb="FF00639A"/>
      </bottom>
      <diagonal/>
    </border>
    <border>
      <left/>
      <right style="thick">
        <color rgb="FF00639A"/>
      </right>
      <top/>
      <bottom style="thick">
        <color rgb="FF00639A"/>
      </bottom>
      <diagonal/>
    </border>
    <border>
      <left/>
      <right/>
      <top style="thick">
        <color rgb="FF009DF0"/>
      </top>
      <bottom style="thick">
        <color rgb="FF00639A"/>
      </bottom>
      <diagonal/>
    </border>
    <border>
      <left style="thin">
        <color indexed="64"/>
      </left>
      <right style="thin">
        <color auto="1"/>
      </right>
      <top style="thin">
        <color auto="1"/>
      </top>
      <bottom style="hair">
        <color indexed="64"/>
      </bottom>
      <diagonal/>
    </border>
    <border>
      <left style="thin">
        <color indexed="64"/>
      </left>
      <right style="thin">
        <color auto="1"/>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style="thin">
        <color auto="1"/>
      </right>
      <top style="hair">
        <color indexed="64"/>
      </top>
      <bottom style="thin">
        <color auto="1"/>
      </bottom>
      <diagonal/>
    </border>
    <border>
      <left style="thin">
        <color indexed="64"/>
      </left>
      <right style="thin">
        <color auto="1"/>
      </right>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hair">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hair">
        <color indexed="64"/>
      </right>
      <top style="hair">
        <color indexed="64"/>
      </top>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5">
    <xf numFmtId="0" fontId="0"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32" fillId="13" borderId="0" applyNumberFormat="0" applyBorder="0" applyAlignment="0" applyProtection="0"/>
  </cellStyleXfs>
  <cellXfs count="893">
    <xf numFmtId="0" fontId="0" fillId="0" borderId="0" xfId="0"/>
    <xf numFmtId="0" fontId="2" fillId="0" borderId="0" xfId="0" applyFont="1"/>
    <xf numFmtId="0" fontId="2" fillId="0" borderId="0" xfId="0" applyFont="1" applyAlignment="1">
      <alignment horizontal="left"/>
    </xf>
    <xf numFmtId="0" fontId="3" fillId="0" borderId="0" xfId="0" applyFont="1"/>
    <xf numFmtId="0" fontId="1" fillId="0" borderId="0" xfId="2"/>
    <xf numFmtId="0" fontId="1" fillId="0" borderId="0" xfId="2" applyAlignment="1">
      <alignment horizontal="left" vertical="center"/>
    </xf>
    <xf numFmtId="0" fontId="1" fillId="0" borderId="0" xfId="2" applyAlignment="1">
      <alignment horizontal="center"/>
    </xf>
    <xf numFmtId="165" fontId="1" fillId="0" borderId="0" xfId="2" applyNumberFormat="1" applyAlignment="1">
      <alignment horizontal="center"/>
    </xf>
    <xf numFmtId="3" fontId="1" fillId="0" borderId="0" xfId="2" applyNumberFormat="1"/>
    <xf numFmtId="3" fontId="5" fillId="0" borderId="0" xfId="2" applyNumberFormat="1" applyFont="1"/>
    <xf numFmtId="0" fontId="4" fillId="0" borderId="0" xfId="2" applyFont="1" applyAlignment="1">
      <alignment horizontal="center" vertical="center" wrapText="1"/>
    </xf>
    <xf numFmtId="0" fontId="4" fillId="0" borderId="0" xfId="2" applyFont="1" applyAlignment="1">
      <alignment horizontal="center" wrapText="1"/>
    </xf>
    <xf numFmtId="0" fontId="4" fillId="4" borderId="0" xfId="2" applyFont="1" applyFill="1" applyAlignment="1">
      <alignment horizontal="center" vertical="center" wrapText="1"/>
    </xf>
    <xf numFmtId="0" fontId="4" fillId="4" borderId="0" xfId="2" applyFont="1" applyFill="1" applyAlignment="1">
      <alignment horizontal="center" wrapText="1"/>
    </xf>
    <xf numFmtId="0" fontId="8" fillId="5" borderId="2" xfId="0" applyFont="1" applyFill="1" applyBorder="1" applyAlignment="1" applyProtection="1">
      <alignment horizontal="center" vertical="center" wrapText="1"/>
      <protection hidden="1"/>
    </xf>
    <xf numFmtId="0" fontId="14" fillId="10" borderId="0" xfId="0" quotePrefix="1" applyFont="1" applyFill="1" applyAlignment="1" applyProtection="1">
      <alignment vertical="center"/>
      <protection hidden="1"/>
    </xf>
    <xf numFmtId="0" fontId="8" fillId="10" borderId="0" xfId="0" applyFont="1" applyFill="1" applyProtection="1">
      <protection hidden="1"/>
    </xf>
    <xf numFmtId="0" fontId="9" fillId="10" borderId="0" xfId="0" applyFont="1" applyFill="1" applyAlignment="1" applyProtection="1">
      <alignment horizontal="left" vertical="center" wrapText="1"/>
      <protection hidden="1"/>
    </xf>
    <xf numFmtId="0" fontId="8" fillId="10" borderId="15" xfId="0" applyFont="1" applyFill="1" applyBorder="1" applyProtection="1">
      <protection hidden="1"/>
    </xf>
    <xf numFmtId="0" fontId="13" fillId="10" borderId="0" xfId="0" quotePrefix="1" applyFont="1" applyFill="1" applyAlignment="1" applyProtection="1">
      <alignment vertical="center"/>
      <protection hidden="1"/>
    </xf>
    <xf numFmtId="0" fontId="8" fillId="10" borderId="0" xfId="0" applyFont="1" applyFill="1"/>
    <xf numFmtId="0" fontId="8" fillId="10" borderId="0" xfId="0" applyFont="1" applyFill="1" applyAlignment="1" applyProtection="1">
      <alignment vertical="center"/>
      <protection hidden="1"/>
    </xf>
    <xf numFmtId="0" fontId="10" fillId="10" borderId="0" xfId="0" applyFont="1" applyFill="1" applyProtection="1">
      <protection hidden="1"/>
    </xf>
    <xf numFmtId="0" fontId="11" fillId="10" borderId="0" xfId="0" applyFont="1" applyFill="1" applyAlignment="1" applyProtection="1">
      <alignment horizontal="center"/>
      <protection hidden="1"/>
    </xf>
    <xf numFmtId="0" fontId="11" fillId="10" borderId="0" xfId="0" applyFont="1" applyFill="1" applyAlignment="1" applyProtection="1">
      <alignment vertical="center"/>
      <protection hidden="1"/>
    </xf>
    <xf numFmtId="0" fontId="11" fillId="10" borderId="0" xfId="0" applyFont="1" applyFill="1" applyProtection="1">
      <protection hidden="1"/>
    </xf>
    <xf numFmtId="0" fontId="10" fillId="10" borderId="0" xfId="0" applyFont="1" applyFill="1" applyAlignment="1" applyProtection="1">
      <alignment horizontal="center" vertical="center" wrapText="1"/>
      <protection hidden="1"/>
    </xf>
    <xf numFmtId="0" fontId="8" fillId="5" borderId="32" xfId="0" applyFont="1" applyFill="1" applyBorder="1" applyAlignment="1" applyProtection="1">
      <alignment horizontal="center" vertical="center" wrapText="1"/>
      <protection hidden="1"/>
    </xf>
    <xf numFmtId="0" fontId="8" fillId="5" borderId="33" xfId="0" applyFont="1" applyFill="1" applyBorder="1" applyAlignment="1" applyProtection="1">
      <alignment horizontal="center" vertical="center" wrapText="1"/>
      <protection hidden="1"/>
    </xf>
    <xf numFmtId="0" fontId="8" fillId="6" borderId="34" xfId="0" applyFont="1" applyFill="1" applyBorder="1" applyAlignment="1" applyProtection="1">
      <alignment horizontal="center" vertical="center" wrapText="1"/>
      <protection hidden="1"/>
    </xf>
    <xf numFmtId="0" fontId="8" fillId="6" borderId="35" xfId="0" applyFont="1" applyFill="1" applyBorder="1" applyAlignment="1" applyProtection="1">
      <alignment horizontal="center" vertical="center" wrapText="1"/>
      <protection hidden="1"/>
    </xf>
    <xf numFmtId="0" fontId="8" fillId="6" borderId="36" xfId="0" applyFont="1" applyFill="1" applyBorder="1" applyAlignment="1" applyProtection="1">
      <alignment horizontal="center" vertical="center" wrapText="1"/>
      <protection hidden="1"/>
    </xf>
    <xf numFmtId="0" fontId="8" fillId="7" borderId="34" xfId="0" applyFont="1" applyFill="1" applyBorder="1" applyAlignment="1" applyProtection="1">
      <alignment horizontal="center" vertical="center" wrapText="1"/>
      <protection hidden="1"/>
    </xf>
    <xf numFmtId="0" fontId="8" fillId="7" borderId="35" xfId="0" applyFont="1" applyFill="1" applyBorder="1" applyAlignment="1" applyProtection="1">
      <alignment horizontal="center" vertical="center" wrapText="1"/>
      <protection hidden="1"/>
    </xf>
    <xf numFmtId="0" fontId="8" fillId="7" borderId="36" xfId="0" applyFont="1" applyFill="1" applyBorder="1" applyAlignment="1" applyProtection="1">
      <alignment horizontal="center" vertical="center" wrapText="1"/>
      <protection hidden="1"/>
    </xf>
    <xf numFmtId="0" fontId="15" fillId="10" borderId="16" xfId="0" applyFont="1" applyFill="1" applyBorder="1" applyAlignment="1" applyProtection="1">
      <alignment horizontal="left" vertical="center" wrapText="1"/>
      <protection hidden="1"/>
    </xf>
    <xf numFmtId="0" fontId="11" fillId="10" borderId="0" xfId="0" applyFont="1" applyFill="1" applyAlignment="1" applyProtection="1">
      <alignment vertical="center" wrapText="1"/>
      <protection hidden="1"/>
    </xf>
    <xf numFmtId="0" fontId="8" fillId="10" borderId="0" xfId="0" applyFont="1" applyFill="1" applyAlignment="1" applyProtection="1">
      <alignment horizontal="left" vertical="center" wrapText="1"/>
      <protection hidden="1"/>
    </xf>
    <xf numFmtId="0" fontId="9" fillId="10" borderId="0" xfId="0" applyFont="1" applyFill="1" applyAlignment="1" applyProtection="1">
      <alignment horizontal="center" vertical="center" wrapText="1"/>
      <protection hidden="1"/>
    </xf>
    <xf numFmtId="0" fontId="8" fillId="10" borderId="0" xfId="1" applyNumberFormat="1" applyFont="1" applyFill="1" applyBorder="1" applyAlignment="1" applyProtection="1">
      <alignment vertical="center" wrapText="1"/>
      <protection hidden="1"/>
    </xf>
    <xf numFmtId="9" fontId="8" fillId="10" borderId="0" xfId="1" applyFont="1" applyFill="1" applyBorder="1" applyAlignment="1" applyProtection="1">
      <alignment vertical="center" wrapText="1"/>
      <protection hidden="1"/>
    </xf>
    <xf numFmtId="0" fontId="8" fillId="10" borderId="0" xfId="0" applyFont="1" applyFill="1" applyAlignment="1" applyProtection="1">
      <alignment vertical="center" wrapText="1"/>
      <protection hidden="1"/>
    </xf>
    <xf numFmtId="166" fontId="8" fillId="10" borderId="0" xfId="0" applyNumberFormat="1" applyFont="1" applyFill="1" applyAlignment="1" applyProtection="1">
      <alignment vertical="center" wrapText="1"/>
      <protection hidden="1"/>
    </xf>
    <xf numFmtId="0" fontId="8" fillId="10" borderId="0" xfId="0" applyFont="1" applyFill="1" applyAlignment="1" applyProtection="1">
      <alignment horizontal="left" wrapText="1"/>
      <protection hidden="1"/>
    </xf>
    <xf numFmtId="166" fontId="8" fillId="10" borderId="0" xfId="0" applyNumberFormat="1" applyFont="1" applyFill="1" applyAlignment="1" applyProtection="1">
      <alignment horizontal="center" vertical="center" wrapText="1"/>
      <protection hidden="1"/>
    </xf>
    <xf numFmtId="0" fontId="17" fillId="10" borderId="0" xfId="0" applyFont="1" applyFill="1" applyAlignment="1" applyProtection="1">
      <alignment horizontal="center" vertical="center" wrapText="1"/>
      <protection hidden="1"/>
    </xf>
    <xf numFmtId="0" fontId="16" fillId="10" borderId="0" xfId="0" applyFont="1" applyFill="1" applyAlignment="1" applyProtection="1">
      <alignment horizontal="center" vertical="center" wrapText="1"/>
      <protection hidden="1"/>
    </xf>
    <xf numFmtId="0" fontId="16" fillId="10" borderId="0" xfId="0" applyFont="1" applyFill="1" applyAlignment="1" applyProtection="1">
      <alignment horizontal="left" vertical="center" wrapText="1"/>
      <protection hidden="1"/>
    </xf>
    <xf numFmtId="0" fontId="11" fillId="10" borderId="0" xfId="0" applyFont="1" applyFill="1" applyAlignment="1" applyProtection="1">
      <alignment horizontal="left" wrapText="1"/>
      <protection hidden="1"/>
    </xf>
    <xf numFmtId="0" fontId="8" fillId="10" borderId="0" xfId="0" applyFont="1" applyFill="1" applyAlignment="1" applyProtection="1">
      <alignment horizontal="center" vertical="center" wrapText="1"/>
      <protection hidden="1"/>
    </xf>
    <xf numFmtId="9" fontId="18" fillId="10" borderId="0" xfId="1" applyFont="1" applyFill="1" applyBorder="1" applyAlignment="1" applyProtection="1">
      <alignment vertical="center" wrapText="1"/>
      <protection hidden="1"/>
    </xf>
    <xf numFmtId="0" fontId="18" fillId="10" borderId="0" xfId="0" applyFont="1" applyFill="1" applyProtection="1">
      <protection hidden="1"/>
    </xf>
    <xf numFmtId="0" fontId="22" fillId="10" borderId="0" xfId="0" quotePrefix="1" applyFont="1" applyFill="1" applyAlignment="1" applyProtection="1">
      <alignment vertical="center"/>
      <protection hidden="1"/>
    </xf>
    <xf numFmtId="0" fontId="8" fillId="10" borderId="0" xfId="1" applyNumberFormat="1" applyFont="1" applyFill="1" applyBorder="1" applyAlignment="1" applyProtection="1">
      <alignment horizontal="center" vertical="center" wrapText="1"/>
      <protection hidden="1"/>
    </xf>
    <xf numFmtId="0" fontId="16" fillId="10" borderId="59" xfId="0" applyFont="1" applyFill="1" applyBorder="1" applyAlignment="1" applyProtection="1">
      <alignment horizontal="left" vertical="center" wrapText="1"/>
      <protection hidden="1"/>
    </xf>
    <xf numFmtId="0" fontId="16" fillId="10" borderId="19" xfId="0" applyFont="1" applyFill="1" applyBorder="1" applyAlignment="1" applyProtection="1">
      <alignment horizontal="left" vertical="center" wrapText="1"/>
      <protection hidden="1"/>
    </xf>
    <xf numFmtId="0" fontId="16" fillId="10" borderId="54" xfId="0" applyFont="1" applyFill="1" applyBorder="1" applyAlignment="1" applyProtection="1">
      <alignment horizontal="left" vertical="center" wrapText="1"/>
      <protection hidden="1"/>
    </xf>
    <xf numFmtId="49" fontId="35" fillId="17" borderId="85" xfId="0" applyNumberFormat="1" applyFont="1" applyFill="1" applyBorder="1" applyAlignment="1">
      <alignment horizontal="center" vertical="center" wrapText="1"/>
    </xf>
    <xf numFmtId="49" fontId="8" fillId="10" borderId="0" xfId="0" applyNumberFormat="1" applyFont="1" applyFill="1"/>
    <xf numFmtId="49" fontId="36" fillId="3" borderId="89" xfId="0" applyNumberFormat="1" applyFont="1" applyFill="1" applyBorder="1" applyAlignment="1">
      <alignment horizontal="justify" vertical="center" wrapText="1"/>
    </xf>
    <xf numFmtId="49" fontId="36" fillId="3" borderId="87" xfId="0" applyNumberFormat="1" applyFont="1" applyFill="1" applyBorder="1" applyAlignment="1">
      <alignment horizontal="justify" vertical="center" wrapText="1"/>
    </xf>
    <xf numFmtId="49" fontId="36" fillId="3" borderId="91" xfId="0" applyNumberFormat="1" applyFont="1" applyFill="1" applyBorder="1" applyAlignment="1">
      <alignment horizontal="justify" vertical="center" wrapText="1"/>
    </xf>
    <xf numFmtId="49" fontId="36" fillId="3" borderId="94" xfId="0" applyNumberFormat="1" applyFont="1" applyFill="1" applyBorder="1" applyAlignment="1">
      <alignment horizontal="justify" vertical="center" wrapText="1"/>
    </xf>
    <xf numFmtId="49" fontId="8" fillId="10" borderId="0" xfId="0" applyNumberFormat="1" applyFont="1" applyFill="1" applyAlignment="1">
      <alignment wrapText="1"/>
    </xf>
    <xf numFmtId="49" fontId="35" fillId="17" borderId="87" xfId="0" applyNumberFormat="1" applyFont="1" applyFill="1" applyBorder="1" applyAlignment="1">
      <alignment horizontal="center" vertical="center" wrapText="1"/>
    </xf>
    <xf numFmtId="49" fontId="40" fillId="10" borderId="0" xfId="0" applyNumberFormat="1" applyFont="1" applyFill="1" applyAlignment="1">
      <alignment horizontal="center" vertical="center" wrapText="1"/>
    </xf>
    <xf numFmtId="49" fontId="12" fillId="10" borderId="0" xfId="0" applyNumberFormat="1" applyFont="1" applyFill="1" applyAlignment="1">
      <alignment horizontal="center" wrapText="1"/>
    </xf>
    <xf numFmtId="49" fontId="8" fillId="10" borderId="0" xfId="0" applyNumberFormat="1" applyFont="1" applyFill="1" applyAlignment="1">
      <alignment horizontal="left" wrapText="1" indent="1"/>
    </xf>
    <xf numFmtId="49" fontId="35" fillId="17" borderId="91" xfId="0" applyNumberFormat="1" applyFont="1" applyFill="1" applyBorder="1" applyAlignment="1">
      <alignment horizontal="center" vertical="center" wrapText="1"/>
    </xf>
    <xf numFmtId="49" fontId="35" fillId="8" borderId="89" xfId="0" applyNumberFormat="1" applyFont="1" applyFill="1" applyBorder="1" applyAlignment="1">
      <alignment horizontal="center" vertical="center" wrapText="1"/>
    </xf>
    <xf numFmtId="49" fontId="35" fillId="8" borderId="91" xfId="0" applyNumberFormat="1" applyFont="1" applyFill="1" applyBorder="1" applyAlignment="1">
      <alignment horizontal="center" vertical="center" wrapText="1"/>
    </xf>
    <xf numFmtId="0" fontId="20" fillId="10" borderId="0" xfId="0" applyFont="1" applyFill="1" applyAlignment="1" applyProtection="1">
      <alignment vertical="center" wrapText="1"/>
      <protection hidden="1"/>
    </xf>
    <xf numFmtId="0" fontId="20" fillId="10" borderId="95" xfId="0" applyFont="1" applyFill="1" applyBorder="1" applyAlignment="1" applyProtection="1">
      <alignment vertical="center" wrapText="1"/>
      <protection hidden="1"/>
    </xf>
    <xf numFmtId="0" fontId="31" fillId="10" borderId="0" xfId="0" applyFont="1" applyFill="1" applyAlignment="1" applyProtection="1">
      <alignment horizontal="left" vertical="center" wrapText="1"/>
      <protection hidden="1"/>
    </xf>
    <xf numFmtId="0" fontId="34" fillId="10" borderId="0" xfId="0" applyFont="1" applyFill="1" applyAlignment="1" applyProtection="1">
      <alignment horizontal="left" vertical="center" wrapText="1"/>
      <protection hidden="1"/>
    </xf>
    <xf numFmtId="0" fontId="10" fillId="10" borderId="0" xfId="0" applyFont="1" applyFill="1" applyAlignment="1" applyProtection="1">
      <alignment vertical="center" wrapText="1"/>
      <protection hidden="1"/>
    </xf>
    <xf numFmtId="0" fontId="18" fillId="6" borderId="2" xfId="0" applyFont="1" applyFill="1" applyBorder="1" applyAlignment="1" applyProtection="1">
      <alignment horizontal="center" vertical="center" wrapText="1"/>
      <protection hidden="1"/>
    </xf>
    <xf numFmtId="0" fontId="8" fillId="0" borderId="0" xfId="0" applyFont="1"/>
    <xf numFmtId="0" fontId="10" fillId="10" borderId="0" xfId="0" applyFont="1" applyFill="1"/>
    <xf numFmtId="0" fontId="11" fillId="10" borderId="0" xfId="0" applyFont="1" applyFill="1"/>
    <xf numFmtId="0" fontId="14" fillId="10" borderId="0" xfId="0" applyFont="1" applyFill="1"/>
    <xf numFmtId="0" fontId="12" fillId="10" borderId="0" xfId="0" applyFont="1" applyFill="1" applyAlignment="1">
      <alignment vertical="center" wrapText="1"/>
    </xf>
    <xf numFmtId="0" fontId="8" fillId="10" borderId="16" xfId="0" applyFont="1" applyFill="1" applyBorder="1"/>
    <xf numFmtId="9" fontId="8" fillId="10" borderId="0" xfId="0" applyNumberFormat="1" applyFont="1" applyFill="1"/>
    <xf numFmtId="0" fontId="8" fillId="10" borderId="15" xfId="0" applyFont="1" applyFill="1" applyBorder="1"/>
    <xf numFmtId="0" fontId="18" fillId="10" borderId="0" xfId="0" applyFont="1" applyFill="1"/>
    <xf numFmtId="0" fontId="14" fillId="10" borderId="54" xfId="0" applyFont="1" applyFill="1" applyBorder="1"/>
    <xf numFmtId="0" fontId="22" fillId="10" borderId="0" xfId="0" applyFont="1" applyFill="1" applyAlignment="1">
      <alignment horizontal="center"/>
    </xf>
    <xf numFmtId="9" fontId="8" fillId="10" borderId="59" xfId="1" applyFont="1" applyFill="1" applyBorder="1" applyAlignment="1" applyProtection="1">
      <alignment horizontal="center" vertical="center" wrapText="1"/>
      <protection hidden="1"/>
    </xf>
    <xf numFmtId="9" fontId="8" fillId="10" borderId="0" xfId="1" applyFont="1" applyFill="1" applyBorder="1" applyAlignment="1" applyProtection="1">
      <alignment horizontal="center" vertical="center" wrapText="1"/>
      <protection hidden="1"/>
    </xf>
    <xf numFmtId="9" fontId="18" fillId="10" borderId="0" xfId="0" applyNumberFormat="1" applyFont="1" applyFill="1"/>
    <xf numFmtId="0" fontId="19" fillId="10" borderId="0" xfId="0" applyFont="1" applyFill="1"/>
    <xf numFmtId="10" fontId="18" fillId="3" borderId="102" xfId="0" applyNumberFormat="1" applyFont="1" applyFill="1" applyBorder="1" applyAlignment="1" applyProtection="1">
      <alignment horizontal="center" vertical="center" wrapText="1"/>
      <protection locked="0" hidden="1"/>
    </xf>
    <xf numFmtId="10" fontId="18" fillId="3" borderId="97" xfId="0" applyNumberFormat="1" applyFont="1" applyFill="1" applyBorder="1" applyAlignment="1" applyProtection="1">
      <alignment horizontal="center" vertical="center" wrapText="1"/>
      <protection locked="0" hidden="1"/>
    </xf>
    <xf numFmtId="10" fontId="18" fillId="3" borderId="12" xfId="0" applyNumberFormat="1" applyFont="1" applyFill="1" applyBorder="1" applyAlignment="1" applyProtection="1">
      <alignment horizontal="center" vertical="center" wrapText="1"/>
      <protection locked="0" hidden="1"/>
    </xf>
    <xf numFmtId="0" fontId="16" fillId="10" borderId="0" xfId="0" applyFont="1" applyFill="1" applyAlignment="1">
      <alignment vertical="center" wrapText="1"/>
    </xf>
    <xf numFmtId="0" fontId="21" fillId="10" borderId="0" xfId="0" applyFont="1" applyFill="1" applyAlignment="1">
      <alignment horizontal="left"/>
    </xf>
    <xf numFmtId="9" fontId="18" fillId="10" borderId="0" xfId="1" applyFont="1" applyFill="1" applyBorder="1" applyAlignment="1" applyProtection="1">
      <alignment horizontal="center" vertical="center"/>
    </xf>
    <xf numFmtId="0" fontId="9" fillId="10" borderId="0" xfId="0" applyFont="1" applyFill="1" applyAlignment="1">
      <alignment horizontal="left" vertical="top"/>
    </xf>
    <xf numFmtId="0" fontId="22" fillId="10" borderId="0" xfId="0" applyFont="1" applyFill="1"/>
    <xf numFmtId="0" fontId="8" fillId="10" borderId="0" xfId="0" applyFont="1" applyFill="1" applyAlignment="1">
      <alignment horizontal="left" vertical="top"/>
    </xf>
    <xf numFmtId="49" fontId="35" fillId="8" borderId="85" xfId="0" applyNumberFormat="1" applyFont="1" applyFill="1" applyBorder="1" applyAlignment="1">
      <alignment horizontal="center" vertical="center" wrapText="1"/>
    </xf>
    <xf numFmtId="0" fontId="8" fillId="10" borderId="0" xfId="0" quotePrefix="1" applyFont="1" applyFill="1" applyAlignment="1">
      <alignment horizontal="left" vertical="center" wrapText="1"/>
    </xf>
    <xf numFmtId="0" fontId="8" fillId="10" borderId="0" xfId="0" quotePrefix="1" applyFont="1" applyFill="1" applyAlignment="1">
      <alignment vertical="top" wrapText="1"/>
    </xf>
    <xf numFmtId="0" fontId="46" fillId="10" borderId="0" xfId="0" applyFont="1" applyFill="1" applyAlignment="1">
      <alignment vertical="center" wrapText="1"/>
    </xf>
    <xf numFmtId="0" fontId="8" fillId="10" borderId="0" xfId="0" applyFont="1" applyFill="1" applyAlignment="1">
      <alignment vertical="center" wrapText="1"/>
    </xf>
    <xf numFmtId="0" fontId="8" fillId="10" borderId="0" xfId="0" applyFont="1" applyFill="1" applyAlignment="1">
      <alignment horizontal="left" vertical="center" wrapText="1"/>
    </xf>
    <xf numFmtId="0" fontId="19" fillId="10" borderId="0" xfId="0" applyFont="1" applyFill="1" applyAlignment="1">
      <alignment vertical="center" wrapText="1"/>
    </xf>
    <xf numFmtId="0" fontId="9" fillId="10" borderId="0" xfId="0" applyFont="1" applyFill="1" applyAlignment="1">
      <alignment vertical="top"/>
    </xf>
    <xf numFmtId="0" fontId="9" fillId="10" borderId="0" xfId="0" applyFont="1" applyFill="1"/>
    <xf numFmtId="0" fontId="27" fillId="10" borderId="0" xfId="0" applyFont="1" applyFill="1" applyAlignment="1">
      <alignment horizontal="left" vertical="center" wrapText="1"/>
    </xf>
    <xf numFmtId="0" fontId="8" fillId="10" borderId="0" xfId="0" applyFont="1" applyFill="1" applyAlignment="1">
      <alignment vertical="center"/>
    </xf>
    <xf numFmtId="0" fontId="8" fillId="10" borderId="0" xfId="0" applyFont="1" applyFill="1" applyAlignment="1">
      <alignment horizontal="center" vertical="center"/>
    </xf>
    <xf numFmtId="0" fontId="0" fillId="10" borderId="0" xfId="0" applyFill="1" applyAlignment="1">
      <alignment vertical="center"/>
    </xf>
    <xf numFmtId="49" fontId="42" fillId="8" borderId="85" xfId="0" applyNumberFormat="1" applyFont="1" applyFill="1" applyBorder="1" applyAlignment="1">
      <alignment horizontal="center" vertical="center" wrapText="1"/>
    </xf>
    <xf numFmtId="49" fontId="42" fillId="8" borderId="91" xfId="0" applyNumberFormat="1" applyFont="1" applyFill="1" applyBorder="1" applyAlignment="1">
      <alignment horizontal="center" vertical="center" wrapText="1"/>
    </xf>
    <xf numFmtId="167" fontId="8" fillId="10" borderId="0" xfId="0" applyNumberFormat="1" applyFont="1" applyFill="1" applyAlignment="1">
      <alignment horizontal="center" vertical="center"/>
    </xf>
    <xf numFmtId="167" fontId="8" fillId="10" borderId="0" xfId="0" applyNumberFormat="1" applyFont="1" applyFill="1"/>
    <xf numFmtId="10" fontId="8" fillId="10" borderId="0" xfId="0" applyNumberFormat="1" applyFont="1" applyFill="1" applyAlignment="1">
      <alignment vertical="center" wrapText="1"/>
    </xf>
    <xf numFmtId="167" fontId="8" fillId="10" borderId="0" xfId="0" applyNumberFormat="1" applyFont="1" applyFill="1" applyAlignment="1">
      <alignment vertical="center" wrapText="1"/>
    </xf>
    <xf numFmtId="0" fontId="26" fillId="10" borderId="0" xfId="0" applyFont="1" applyFill="1" applyAlignment="1">
      <alignment vertical="top"/>
    </xf>
    <xf numFmtId="0" fontId="8" fillId="10" borderId="0" xfId="0" applyFont="1" applyFill="1" applyAlignment="1">
      <alignment vertical="top" wrapText="1"/>
    </xf>
    <xf numFmtId="2" fontId="17" fillId="10" borderId="0" xfId="1" applyNumberFormat="1" applyFont="1" applyFill="1" applyBorder="1" applyAlignment="1" applyProtection="1">
      <alignment vertical="center"/>
    </xf>
    <xf numFmtId="167" fontId="17" fillId="10" borderId="0" xfId="3" applyNumberFormat="1" applyFont="1" applyFill="1" applyBorder="1" applyAlignment="1" applyProtection="1">
      <alignment vertical="center" wrapText="1"/>
      <protection hidden="1"/>
    </xf>
    <xf numFmtId="0" fontId="8" fillId="10" borderId="0" xfId="0" quotePrefix="1" applyFont="1" applyFill="1" applyAlignment="1">
      <alignment vertical="center" wrapText="1"/>
    </xf>
    <xf numFmtId="49" fontId="15" fillId="10" borderId="0" xfId="0" applyNumberFormat="1" applyFont="1" applyFill="1" applyAlignment="1">
      <alignment vertical="center" wrapText="1"/>
    </xf>
    <xf numFmtId="0" fontId="8" fillId="10" borderId="0" xfId="0" applyFont="1" applyFill="1" applyAlignment="1" applyProtection="1">
      <alignment horizontal="left" vertical="center" wrapText="1"/>
      <protection locked="0" hidden="1"/>
    </xf>
    <xf numFmtId="167" fontId="41" fillId="10" borderId="0" xfId="3" applyNumberFormat="1" applyFont="1" applyFill="1" applyBorder="1" applyAlignment="1" applyProtection="1">
      <alignment vertical="center" wrapText="1"/>
      <protection hidden="1"/>
    </xf>
    <xf numFmtId="0" fontId="8" fillId="10" borderId="0" xfId="0" applyFont="1" applyFill="1" applyAlignment="1" applyProtection="1">
      <alignment vertical="center" wrapText="1"/>
      <protection locked="0" hidden="1"/>
    </xf>
    <xf numFmtId="0" fontId="21" fillId="10" borderId="0" xfId="0" applyFont="1" applyFill="1"/>
    <xf numFmtId="0" fontId="18" fillId="10" borderId="0" xfId="0" applyFont="1" applyFill="1" applyAlignment="1">
      <alignment horizontal="left" vertical="top" wrapText="1"/>
    </xf>
    <xf numFmtId="0" fontId="31" fillId="10" borderId="0" xfId="0" applyFont="1" applyFill="1" applyAlignment="1">
      <alignment vertical="top" wrapText="1"/>
    </xf>
    <xf numFmtId="0" fontId="23" fillId="10" borderId="0" xfId="0" applyFont="1" applyFill="1"/>
    <xf numFmtId="0" fontId="18" fillId="10" borderId="0" xfId="0" applyFont="1" applyFill="1" applyAlignment="1">
      <alignment vertical="center"/>
    </xf>
    <xf numFmtId="0" fontId="31" fillId="10" borderId="0" xfId="0" applyFont="1" applyFill="1" applyAlignment="1">
      <alignment horizontal="center" vertical="top" wrapText="1"/>
    </xf>
    <xf numFmtId="167" fontId="47" fillId="10" borderId="0" xfId="3" applyNumberFormat="1" applyFont="1" applyFill="1" applyBorder="1" applyAlignment="1" applyProtection="1">
      <alignment horizontal="center" vertical="center" wrapText="1"/>
      <protection hidden="1"/>
    </xf>
    <xf numFmtId="0" fontId="23" fillId="10" borderId="0" xfId="0" applyFont="1" applyFill="1" applyAlignment="1">
      <alignment vertical="center" wrapText="1"/>
    </xf>
    <xf numFmtId="0" fontId="24" fillId="10" borderId="0" xfId="0" applyFont="1" applyFill="1" applyAlignment="1">
      <alignment vertical="center" wrapText="1"/>
    </xf>
    <xf numFmtId="0" fontId="18" fillId="10" borderId="27" xfId="0" applyFont="1" applyFill="1" applyBorder="1" applyAlignment="1">
      <alignment vertical="center"/>
    </xf>
    <xf numFmtId="0" fontId="18" fillId="10" borderId="27" xfId="0" applyFont="1" applyFill="1" applyBorder="1"/>
    <xf numFmtId="0" fontId="24" fillId="10" borderId="0" xfId="0" applyFont="1" applyFill="1" applyAlignment="1">
      <alignment horizontal="center" vertical="center" wrapText="1"/>
    </xf>
    <xf numFmtId="0" fontId="30" fillId="10" borderId="0" xfId="0" applyFont="1" applyFill="1" applyAlignment="1">
      <alignment vertical="center" wrapText="1"/>
    </xf>
    <xf numFmtId="0" fontId="8" fillId="10" borderId="0" xfId="0" quotePrefix="1" applyFont="1" applyFill="1"/>
    <xf numFmtId="0" fontId="26" fillId="10" borderId="0" xfId="0" applyFont="1" applyFill="1" applyAlignment="1">
      <alignment vertical="top" wrapText="1"/>
    </xf>
    <xf numFmtId="49" fontId="12" fillId="3" borderId="0" xfId="0" applyNumberFormat="1" applyFont="1" applyFill="1" applyAlignment="1" applyProtection="1">
      <alignment horizontal="left" vertical="center" wrapText="1"/>
      <protection hidden="1"/>
    </xf>
    <xf numFmtId="0" fontId="16" fillId="14" borderId="2" xfId="0" applyFont="1" applyFill="1" applyBorder="1" applyAlignment="1" applyProtection="1">
      <alignment horizontal="center" vertical="center" wrapText="1"/>
      <protection hidden="1"/>
    </xf>
    <xf numFmtId="0" fontId="16" fillId="14" borderId="32" xfId="0" applyFont="1" applyFill="1" applyBorder="1" applyAlignment="1" applyProtection="1">
      <alignment horizontal="center" vertical="center" wrapText="1"/>
      <protection hidden="1"/>
    </xf>
    <xf numFmtId="9" fontId="18" fillId="7" borderId="2" xfId="1" applyFont="1" applyFill="1" applyBorder="1" applyAlignment="1" applyProtection="1">
      <alignment horizontal="center" vertical="center" wrapText="1"/>
      <protection hidden="1"/>
    </xf>
    <xf numFmtId="2" fontId="18" fillId="7" borderId="33" xfId="1" applyNumberFormat="1" applyFont="1" applyFill="1" applyBorder="1" applyAlignment="1" applyProtection="1">
      <alignment horizontal="center" vertical="center" wrapText="1"/>
      <protection hidden="1"/>
    </xf>
    <xf numFmtId="0" fontId="18" fillId="6" borderId="2" xfId="0" applyFont="1" applyFill="1" applyBorder="1" applyAlignment="1" applyProtection="1">
      <alignment horizontal="center" vertical="center" wrapText="1"/>
      <protection hidden="1"/>
    </xf>
    <xf numFmtId="0" fontId="18" fillId="3" borderId="45" xfId="0" applyFont="1" applyFill="1" applyBorder="1" applyAlignment="1" applyProtection="1">
      <alignment horizontal="left" vertical="center" wrapText="1"/>
      <protection hidden="1"/>
    </xf>
    <xf numFmtId="0" fontId="18" fillId="3" borderId="37" xfId="0" applyFont="1" applyFill="1" applyBorder="1" applyAlignment="1" applyProtection="1">
      <alignment horizontal="left" vertical="center" wrapText="1"/>
      <protection hidden="1"/>
    </xf>
    <xf numFmtId="0" fontId="18" fillId="3" borderId="50" xfId="0" applyFont="1" applyFill="1" applyBorder="1" applyAlignment="1" applyProtection="1">
      <alignment horizontal="left" vertical="center" wrapText="1"/>
      <protection hidden="1"/>
    </xf>
    <xf numFmtId="10" fontId="18" fillId="3" borderId="101" xfId="0" applyNumberFormat="1" applyFont="1" applyFill="1" applyBorder="1" applyAlignment="1" applyProtection="1">
      <alignment horizontal="center" vertical="center" wrapText="1"/>
      <protection locked="0" hidden="1"/>
    </xf>
    <xf numFmtId="10" fontId="18" fillId="3" borderId="96" xfId="0" applyNumberFormat="1" applyFont="1" applyFill="1" applyBorder="1" applyAlignment="1" applyProtection="1">
      <alignment horizontal="center" vertical="center" wrapText="1"/>
      <protection locked="0" hidden="1"/>
    </xf>
    <xf numFmtId="166" fontId="18" fillId="6" borderId="2" xfId="0" applyNumberFormat="1" applyFont="1" applyFill="1" applyBorder="1" applyAlignment="1" applyProtection="1">
      <alignment horizontal="center" vertical="center" wrapText="1"/>
      <protection hidden="1"/>
    </xf>
    <xf numFmtId="10" fontId="18" fillId="3" borderId="4" xfId="0" applyNumberFormat="1" applyFont="1" applyFill="1" applyBorder="1" applyAlignment="1" applyProtection="1">
      <alignment horizontal="center" vertical="center" wrapText="1"/>
      <protection locked="0" hidden="1"/>
    </xf>
    <xf numFmtId="10" fontId="18" fillId="3" borderId="10" xfId="0" applyNumberFormat="1" applyFont="1" applyFill="1" applyBorder="1" applyAlignment="1" applyProtection="1">
      <alignment horizontal="center" vertical="center" wrapText="1"/>
      <protection locked="0" hidden="1"/>
    </xf>
    <xf numFmtId="0" fontId="17" fillId="11" borderId="18" xfId="0" applyFont="1" applyFill="1" applyBorder="1" applyAlignment="1" applyProtection="1">
      <alignment horizontal="left" vertical="center" wrapText="1" indent="1"/>
      <protection hidden="1"/>
    </xf>
    <xf numFmtId="0" fontId="17" fillId="11" borderId="17" xfId="0" applyFont="1" applyFill="1" applyBorder="1" applyAlignment="1" applyProtection="1">
      <alignment horizontal="left" vertical="center" wrapText="1" indent="1"/>
      <protection hidden="1"/>
    </xf>
    <xf numFmtId="0" fontId="17" fillId="11" borderId="19" xfId="0" applyFont="1" applyFill="1" applyBorder="1" applyAlignment="1" applyProtection="1">
      <alignment horizontal="left" vertical="center" wrapText="1" indent="1"/>
      <protection hidden="1"/>
    </xf>
    <xf numFmtId="0" fontId="17" fillId="11" borderId="20" xfId="0" applyFont="1" applyFill="1" applyBorder="1" applyAlignment="1" applyProtection="1">
      <alignment horizontal="left" vertical="center" wrapText="1" indent="1"/>
      <protection hidden="1"/>
    </xf>
    <xf numFmtId="0" fontId="17" fillId="11" borderId="1" xfId="0" applyFont="1" applyFill="1" applyBorder="1" applyAlignment="1" applyProtection="1">
      <alignment horizontal="left" vertical="center" wrapText="1" indent="1"/>
      <protection hidden="1"/>
    </xf>
    <xf numFmtId="0" fontId="17" fillId="11" borderId="21" xfId="0" applyFont="1" applyFill="1" applyBorder="1" applyAlignment="1" applyProtection="1">
      <alignment horizontal="left" vertical="center" wrapText="1" indent="1"/>
      <protection hidden="1"/>
    </xf>
    <xf numFmtId="0" fontId="16" fillId="14" borderId="33" xfId="0" applyFont="1" applyFill="1" applyBorder="1" applyAlignment="1" applyProtection="1">
      <alignment horizontal="center" vertical="center" wrapText="1"/>
      <protection hidden="1"/>
    </xf>
    <xf numFmtId="0" fontId="18" fillId="3" borderId="66" xfId="0" applyFont="1" applyFill="1" applyBorder="1" applyAlignment="1" applyProtection="1">
      <alignment horizontal="left" vertical="center" wrapText="1"/>
      <protection hidden="1"/>
    </xf>
    <xf numFmtId="0" fontId="18" fillId="3" borderId="46" xfId="0" applyFont="1" applyFill="1" applyBorder="1" applyAlignment="1" applyProtection="1">
      <alignment horizontal="left" vertical="center" wrapText="1"/>
      <protection hidden="1"/>
    </xf>
    <xf numFmtId="0" fontId="18" fillId="3" borderId="49" xfId="0" applyFont="1" applyFill="1" applyBorder="1" applyAlignment="1" applyProtection="1">
      <alignment horizontal="left" vertical="center" wrapText="1"/>
      <protection hidden="1"/>
    </xf>
    <xf numFmtId="0" fontId="16" fillId="8" borderId="32" xfId="0" applyFont="1" applyFill="1" applyBorder="1" applyAlignment="1" applyProtection="1">
      <alignment horizontal="center" vertical="center" wrapText="1"/>
      <protection hidden="1"/>
    </xf>
    <xf numFmtId="166" fontId="8" fillId="6" borderId="2" xfId="0" applyNumberFormat="1" applyFont="1" applyFill="1" applyBorder="1" applyAlignment="1" applyProtection="1">
      <alignment horizontal="center" vertical="center" wrapText="1"/>
      <protection hidden="1"/>
    </xf>
    <xf numFmtId="166" fontId="8" fillId="3" borderId="2" xfId="0" applyNumberFormat="1" applyFont="1" applyFill="1" applyBorder="1" applyAlignment="1" applyProtection="1">
      <alignment horizontal="center" vertical="center" wrapText="1"/>
      <protection locked="0" hidden="1"/>
    </xf>
    <xf numFmtId="49" fontId="12" fillId="3" borderId="0" xfId="0" applyNumberFormat="1" applyFont="1" applyFill="1" applyAlignment="1">
      <alignment horizontal="left" vertical="center" wrapText="1"/>
    </xf>
    <xf numFmtId="0" fontId="8" fillId="3" borderId="10" xfId="0" applyFont="1" applyFill="1" applyBorder="1" applyAlignment="1" applyProtection="1">
      <alignment horizontal="left" vertical="center" wrapText="1"/>
      <protection locked="0" hidden="1"/>
    </xf>
    <xf numFmtId="0" fontId="8" fillId="3" borderId="11" xfId="0" applyFont="1" applyFill="1" applyBorder="1" applyAlignment="1" applyProtection="1">
      <alignment horizontal="left" vertical="center" wrapText="1"/>
      <protection locked="0" hidden="1"/>
    </xf>
    <xf numFmtId="0" fontId="8" fillId="3" borderId="39" xfId="0" applyFont="1" applyFill="1" applyBorder="1" applyAlignment="1" applyProtection="1">
      <alignment horizontal="left" vertical="center" wrapText="1"/>
      <protection locked="0" hidden="1"/>
    </xf>
    <xf numFmtId="0" fontId="8" fillId="3" borderId="45" xfId="0" applyFont="1" applyFill="1" applyBorder="1" applyAlignment="1" applyProtection="1">
      <alignment horizontal="left" vertical="center" wrapText="1"/>
      <protection locked="0" hidden="1"/>
    </xf>
    <xf numFmtId="0" fontId="8" fillId="3" borderId="37" xfId="0" applyFont="1" applyFill="1" applyBorder="1" applyAlignment="1" applyProtection="1">
      <alignment horizontal="left" vertical="center" wrapText="1"/>
      <protection locked="0" hidden="1"/>
    </xf>
    <xf numFmtId="0" fontId="8" fillId="3" borderId="41" xfId="0" applyFont="1" applyFill="1" applyBorder="1" applyAlignment="1" applyProtection="1">
      <alignment horizontal="left" vertical="center" wrapText="1"/>
      <protection locked="0" hidden="1"/>
    </xf>
    <xf numFmtId="0" fontId="8" fillId="3" borderId="25" xfId="0" applyFont="1" applyFill="1" applyBorder="1" applyAlignment="1" applyProtection="1">
      <alignment horizontal="left" vertical="center" wrapText="1"/>
      <protection locked="0" hidden="1"/>
    </xf>
    <xf numFmtId="0" fontId="8" fillId="3" borderId="43" xfId="0" applyFont="1" applyFill="1" applyBorder="1" applyAlignment="1" applyProtection="1">
      <alignment horizontal="left" vertical="center" wrapText="1"/>
      <protection locked="0" hidden="1"/>
    </xf>
    <xf numFmtId="0" fontId="8" fillId="3" borderId="44" xfId="0" applyFont="1" applyFill="1" applyBorder="1" applyAlignment="1" applyProtection="1">
      <alignment horizontal="left" vertical="center" wrapText="1"/>
      <protection locked="0" hidden="1"/>
    </xf>
    <xf numFmtId="49" fontId="24" fillId="3" borderId="0" xfId="0" applyNumberFormat="1" applyFont="1" applyFill="1" applyAlignment="1" applyProtection="1">
      <alignment horizontal="left" vertical="center" wrapText="1"/>
      <protection hidden="1"/>
    </xf>
    <xf numFmtId="0" fontId="23" fillId="6" borderId="12" xfId="0" applyFont="1" applyFill="1" applyBorder="1" applyAlignment="1" applyProtection="1">
      <alignment horizontal="center" vertical="center" wrapText="1"/>
      <protection hidden="1"/>
    </xf>
    <xf numFmtId="0" fontId="23" fillId="6" borderId="7" xfId="0" applyFont="1" applyFill="1" applyBorder="1" applyAlignment="1" applyProtection="1">
      <alignment horizontal="center" vertical="center" wrapText="1"/>
      <protection hidden="1"/>
    </xf>
    <xf numFmtId="0" fontId="23" fillId="6" borderId="34" xfId="0" applyFont="1" applyFill="1" applyBorder="1" applyAlignment="1" applyProtection="1">
      <alignment horizontal="center" vertical="center" wrapText="1"/>
      <protection hidden="1"/>
    </xf>
    <xf numFmtId="0" fontId="23" fillId="6" borderId="35" xfId="0" applyFont="1" applyFill="1" applyBorder="1" applyAlignment="1" applyProtection="1">
      <alignment horizontal="center" vertical="center" wrapText="1"/>
      <protection hidden="1"/>
    </xf>
    <xf numFmtId="10" fontId="23" fillId="6" borderId="11" xfId="0" applyNumberFormat="1" applyFont="1" applyFill="1" applyBorder="1" applyAlignment="1" applyProtection="1">
      <alignment horizontal="center" vertical="center"/>
      <protection hidden="1"/>
    </xf>
    <xf numFmtId="10" fontId="23" fillId="6" borderId="43" xfId="0" applyNumberFormat="1" applyFont="1" applyFill="1" applyBorder="1" applyAlignment="1" applyProtection="1">
      <alignment horizontal="center" vertical="center"/>
      <protection hidden="1"/>
    </xf>
    <xf numFmtId="166" fontId="23" fillId="6" borderId="11" xfId="0" applyNumberFormat="1" applyFont="1" applyFill="1" applyBorder="1" applyAlignment="1" applyProtection="1">
      <alignment horizontal="center" vertical="center" wrapText="1"/>
      <protection hidden="1"/>
    </xf>
    <xf numFmtId="166" fontId="23" fillId="6" borderId="43" xfId="0" applyNumberFormat="1" applyFont="1" applyFill="1" applyBorder="1" applyAlignment="1" applyProtection="1">
      <alignment horizontal="center" vertical="center" wrapText="1"/>
      <protection hidden="1"/>
    </xf>
    <xf numFmtId="0" fontId="23" fillId="6" borderId="2" xfId="0" applyFont="1" applyFill="1" applyBorder="1" applyAlignment="1" applyProtection="1">
      <alignment horizontal="center" vertical="center" wrapText="1"/>
      <protection hidden="1"/>
    </xf>
    <xf numFmtId="9" fontId="18" fillId="6" borderId="2" xfId="1" applyFont="1" applyFill="1" applyBorder="1" applyAlignment="1" applyProtection="1">
      <alignment horizontal="center" vertical="center" wrapText="1"/>
      <protection hidden="1"/>
    </xf>
    <xf numFmtId="9" fontId="18" fillId="6" borderId="35" xfId="1" applyFont="1" applyFill="1" applyBorder="1" applyAlignment="1" applyProtection="1">
      <alignment horizontal="center" vertical="center" wrapText="1"/>
      <protection hidden="1"/>
    </xf>
    <xf numFmtId="2" fontId="18" fillId="6" borderId="33" xfId="1" applyNumberFormat="1" applyFont="1" applyFill="1" applyBorder="1" applyAlignment="1" applyProtection="1">
      <alignment horizontal="center" vertical="center" wrapText="1"/>
      <protection hidden="1"/>
    </xf>
    <xf numFmtId="2" fontId="18" fillId="6" borderId="36" xfId="1" applyNumberFormat="1" applyFont="1" applyFill="1" applyBorder="1" applyAlignment="1" applyProtection="1">
      <alignment horizontal="center" vertical="center" wrapText="1"/>
      <protection hidden="1"/>
    </xf>
    <xf numFmtId="0" fontId="18" fillId="3" borderId="67" xfId="0" applyFont="1" applyFill="1" applyBorder="1" applyAlignment="1" applyProtection="1">
      <alignment horizontal="left" vertical="center" wrapText="1"/>
      <protection hidden="1"/>
    </xf>
    <xf numFmtId="0" fontId="18" fillId="3" borderId="52" xfId="0" applyFont="1" applyFill="1" applyBorder="1" applyAlignment="1" applyProtection="1">
      <alignment horizontal="left" vertical="center" wrapText="1"/>
      <protection hidden="1"/>
    </xf>
    <xf numFmtId="0" fontId="18" fillId="3" borderId="53" xfId="0" applyFont="1" applyFill="1" applyBorder="1" applyAlignment="1" applyProtection="1">
      <alignment horizontal="left" vertical="center" wrapText="1"/>
      <protection hidden="1"/>
    </xf>
    <xf numFmtId="9" fontId="8" fillId="0" borderId="2" xfId="1" applyFont="1" applyFill="1" applyBorder="1" applyAlignment="1" applyProtection="1">
      <alignment horizontal="center" vertical="center" wrapText="1"/>
      <protection locked="0"/>
    </xf>
    <xf numFmtId="168" fontId="8" fillId="6" borderId="2" xfId="0" applyNumberFormat="1" applyFont="1" applyFill="1" applyBorder="1" applyAlignment="1">
      <alignment horizontal="center" vertical="center" wrapText="1"/>
    </xf>
    <xf numFmtId="168" fontId="8" fillId="6" borderId="33" xfId="0" applyNumberFormat="1" applyFont="1" applyFill="1" applyBorder="1" applyAlignment="1">
      <alignment horizontal="center" vertical="center" wrapText="1"/>
    </xf>
    <xf numFmtId="0" fontId="16" fillId="8" borderId="32" xfId="0" applyFont="1" applyFill="1" applyBorder="1" applyAlignment="1">
      <alignment horizontal="center" vertical="center" wrapText="1"/>
    </xf>
    <xf numFmtId="0" fontId="16" fillId="8" borderId="2" xfId="0" applyFont="1" applyFill="1" applyBorder="1" applyAlignment="1">
      <alignment horizontal="center" vertical="center" wrapText="1"/>
    </xf>
    <xf numFmtId="0" fontId="16" fillId="8" borderId="34" xfId="0" applyFont="1" applyFill="1" applyBorder="1" applyAlignment="1">
      <alignment horizontal="center" vertical="center" wrapText="1"/>
    </xf>
    <xf numFmtId="0" fontId="16" fillId="8" borderId="35" xfId="0" applyFont="1" applyFill="1" applyBorder="1" applyAlignment="1">
      <alignment horizontal="center" vertical="center" wrapText="1"/>
    </xf>
    <xf numFmtId="49" fontId="8" fillId="3" borderId="0" xfId="0" applyNumberFormat="1" applyFont="1" applyFill="1" applyAlignment="1" applyProtection="1">
      <alignment horizontal="left" vertical="center" wrapText="1"/>
      <protection hidden="1"/>
    </xf>
    <xf numFmtId="0" fontId="16" fillId="15" borderId="29" xfId="0" applyFont="1" applyFill="1" applyBorder="1" applyAlignment="1" applyProtection="1">
      <alignment horizontal="left" vertical="center" wrapText="1" indent="1"/>
      <protection hidden="1"/>
    </xf>
    <xf numFmtId="0" fontId="16" fillId="15" borderId="30" xfId="0" applyFont="1" applyFill="1" applyBorder="1" applyAlignment="1" applyProtection="1">
      <alignment horizontal="left" vertical="center" wrapText="1" indent="1"/>
      <protection hidden="1"/>
    </xf>
    <xf numFmtId="0" fontId="16" fillId="15" borderId="31" xfId="0" applyFont="1" applyFill="1" applyBorder="1" applyAlignment="1" applyProtection="1">
      <alignment horizontal="left" vertical="center" wrapText="1" indent="1"/>
      <protection hidden="1"/>
    </xf>
    <xf numFmtId="0" fontId="16" fillId="15" borderId="32" xfId="0" applyFont="1" applyFill="1" applyBorder="1" applyAlignment="1" applyProtection="1">
      <alignment horizontal="left" vertical="center" wrapText="1" indent="1"/>
      <protection hidden="1"/>
    </xf>
    <xf numFmtId="0" fontId="16" fillId="15" borderId="2" xfId="0" applyFont="1" applyFill="1" applyBorder="1" applyAlignment="1" applyProtection="1">
      <alignment horizontal="left" vertical="center" wrapText="1" indent="1"/>
      <protection hidden="1"/>
    </xf>
    <xf numFmtId="0" fontId="16" fillId="15" borderId="33" xfId="0" applyFont="1" applyFill="1" applyBorder="1" applyAlignment="1" applyProtection="1">
      <alignment horizontal="left" vertical="center" wrapText="1" indent="1"/>
      <protection hidden="1"/>
    </xf>
    <xf numFmtId="166" fontId="8" fillId="6" borderId="35" xfId="0" applyNumberFormat="1" applyFont="1" applyFill="1" applyBorder="1" applyAlignment="1" applyProtection="1">
      <alignment horizontal="center" vertical="center" wrapText="1"/>
      <protection hidden="1"/>
    </xf>
    <xf numFmtId="166" fontId="8" fillId="6" borderId="33" xfId="0" applyNumberFormat="1" applyFont="1" applyFill="1" applyBorder="1" applyAlignment="1" applyProtection="1">
      <alignment horizontal="center" vertical="center" wrapText="1"/>
      <protection hidden="1"/>
    </xf>
    <xf numFmtId="166" fontId="8" fillId="6" borderId="36" xfId="0" applyNumberFormat="1" applyFont="1" applyFill="1" applyBorder="1" applyAlignment="1" applyProtection="1">
      <alignment horizontal="center" vertical="center" wrapText="1"/>
      <protection hidden="1"/>
    </xf>
    <xf numFmtId="166" fontId="8" fillId="3" borderId="39" xfId="0" applyNumberFormat="1" applyFont="1" applyFill="1" applyBorder="1" applyAlignment="1" applyProtection="1">
      <alignment horizontal="center" vertical="center" wrapText="1"/>
      <protection locked="0" hidden="1"/>
    </xf>
    <xf numFmtId="166" fontId="8" fillId="3" borderId="80" xfId="0" applyNumberFormat="1" applyFont="1" applyFill="1" applyBorder="1" applyAlignment="1" applyProtection="1">
      <alignment horizontal="center" vertical="center" wrapText="1"/>
      <protection locked="0" hidden="1"/>
    </xf>
    <xf numFmtId="166" fontId="8" fillId="3" borderId="81" xfId="0" applyNumberFormat="1" applyFont="1" applyFill="1" applyBorder="1" applyAlignment="1" applyProtection="1">
      <alignment horizontal="center" vertical="center" wrapText="1"/>
      <protection locked="0" hidden="1"/>
    </xf>
    <xf numFmtId="0" fontId="21" fillId="10" borderId="0" xfId="0" applyFont="1" applyFill="1" applyAlignment="1">
      <alignment horizontal="center"/>
    </xf>
    <xf numFmtId="0" fontId="22" fillId="10" borderId="0" xfId="0" applyFont="1" applyFill="1" applyAlignment="1">
      <alignment horizontal="center"/>
    </xf>
    <xf numFmtId="0" fontId="16" fillId="8" borderId="2" xfId="0" applyFont="1" applyFill="1" applyBorder="1" applyAlignment="1" applyProtection="1">
      <alignment horizontal="center" vertical="center" wrapText="1"/>
      <protection hidden="1"/>
    </xf>
    <xf numFmtId="0" fontId="16" fillId="8" borderId="32" xfId="0" applyFont="1" applyFill="1" applyBorder="1" applyAlignment="1" applyProtection="1">
      <alignment horizontal="center" vertical="center" textRotation="90" wrapText="1"/>
      <protection hidden="1"/>
    </xf>
    <xf numFmtId="0" fontId="16" fillId="8" borderId="34" xfId="0" applyFont="1" applyFill="1" applyBorder="1" applyAlignment="1" applyProtection="1">
      <alignment horizontal="center" vertical="center" wrapText="1"/>
      <protection hidden="1"/>
    </xf>
    <xf numFmtId="0" fontId="8" fillId="10" borderId="0" xfId="0" applyFont="1" applyFill="1" applyAlignment="1" applyProtection="1">
      <alignment vertical="center" wrapText="1"/>
      <protection hidden="1"/>
    </xf>
    <xf numFmtId="0" fontId="16" fillId="8" borderId="9" xfId="0" applyFont="1" applyFill="1" applyBorder="1" applyAlignment="1" applyProtection="1">
      <alignment horizontal="left" vertical="center" wrapText="1" indent="1"/>
      <protection hidden="1"/>
    </xf>
    <xf numFmtId="0" fontId="16" fillId="8" borderId="10" xfId="0" applyFont="1" applyFill="1" applyBorder="1" applyAlignment="1" applyProtection="1">
      <alignment horizontal="left" vertical="center" wrapText="1" indent="1"/>
      <protection hidden="1"/>
    </xf>
    <xf numFmtId="0" fontId="16" fillId="8" borderId="1" xfId="0" applyFont="1" applyFill="1" applyBorder="1" applyAlignment="1" applyProtection="1">
      <alignment horizontal="left" vertical="center" wrapText="1" indent="1"/>
      <protection hidden="1"/>
    </xf>
    <xf numFmtId="0" fontId="16" fillId="8" borderId="12" xfId="0" applyFont="1" applyFill="1" applyBorder="1" applyAlignment="1" applyProtection="1">
      <alignment horizontal="left" vertical="center" wrapText="1" indent="1"/>
      <protection hidden="1"/>
    </xf>
    <xf numFmtId="0" fontId="16" fillId="8" borderId="22" xfId="0" applyFont="1" applyFill="1" applyBorder="1" applyAlignment="1" applyProtection="1">
      <alignment horizontal="left" vertical="center" wrapText="1" indent="1"/>
      <protection hidden="1"/>
    </xf>
    <xf numFmtId="0" fontId="16" fillId="8" borderId="24" xfId="0" applyFont="1" applyFill="1" applyBorder="1" applyAlignment="1" applyProtection="1">
      <alignment horizontal="left" vertical="center" wrapText="1" indent="1"/>
      <protection hidden="1"/>
    </xf>
    <xf numFmtId="0" fontId="16" fillId="8" borderId="27" xfId="0" applyFont="1" applyFill="1" applyBorder="1" applyAlignment="1" applyProtection="1">
      <alignment horizontal="left" vertical="center" wrapText="1" indent="1"/>
      <protection hidden="1"/>
    </xf>
    <xf numFmtId="0" fontId="16" fillId="8" borderId="25" xfId="0" applyFont="1" applyFill="1" applyBorder="1" applyAlignment="1" applyProtection="1">
      <alignment horizontal="left" vertical="center" wrapText="1" indent="1"/>
      <protection hidden="1"/>
    </xf>
    <xf numFmtId="9" fontId="8" fillId="3" borderId="2" xfId="1" applyFont="1" applyFill="1" applyBorder="1" applyAlignment="1" applyProtection="1">
      <alignment horizontal="center" vertical="center" wrapText="1"/>
      <protection locked="0" hidden="1"/>
    </xf>
    <xf numFmtId="9" fontId="8" fillId="3" borderId="33" xfId="1" applyFont="1" applyFill="1" applyBorder="1" applyAlignment="1" applyProtection="1">
      <alignment horizontal="center" vertical="center" wrapText="1"/>
      <protection locked="0" hidden="1"/>
    </xf>
    <xf numFmtId="9" fontId="8" fillId="3" borderId="11" xfId="1" applyFont="1" applyFill="1" applyBorder="1" applyAlignment="1" applyProtection="1">
      <alignment horizontal="center" vertical="center" wrapText="1"/>
      <protection locked="0" hidden="1"/>
    </xf>
    <xf numFmtId="9" fontId="8" fillId="3" borderId="39" xfId="1" applyFont="1" applyFill="1" applyBorder="1" applyAlignment="1" applyProtection="1">
      <alignment horizontal="center" vertical="center" wrapText="1"/>
      <protection locked="0" hidden="1"/>
    </xf>
    <xf numFmtId="0" fontId="18" fillId="3" borderId="113" xfId="0" applyFont="1" applyFill="1" applyBorder="1" applyAlignment="1" applyProtection="1">
      <alignment horizontal="left" vertical="center" wrapText="1"/>
      <protection hidden="1"/>
    </xf>
    <xf numFmtId="0" fontId="18" fillId="3" borderId="114" xfId="0" applyFont="1" applyFill="1" applyBorder="1" applyAlignment="1" applyProtection="1">
      <alignment horizontal="left" vertical="center" wrapText="1"/>
      <protection hidden="1"/>
    </xf>
    <xf numFmtId="0" fontId="18" fillId="3" borderId="115" xfId="0" applyFont="1" applyFill="1" applyBorder="1" applyAlignment="1" applyProtection="1">
      <alignment horizontal="left" vertical="center" wrapText="1"/>
      <protection hidden="1"/>
    </xf>
    <xf numFmtId="0" fontId="16" fillId="11" borderId="29" xfId="0" applyFont="1" applyFill="1" applyBorder="1" applyAlignment="1" applyProtection="1">
      <alignment horizontal="left" vertical="center" indent="1"/>
      <protection hidden="1"/>
    </xf>
    <xf numFmtId="0" fontId="16" fillId="11" borderId="30" xfId="0" applyFont="1" applyFill="1" applyBorder="1" applyAlignment="1" applyProtection="1">
      <alignment horizontal="left" vertical="center" indent="1"/>
      <protection hidden="1"/>
    </xf>
    <xf numFmtId="0" fontId="16" fillId="11" borderId="31" xfId="0" applyFont="1" applyFill="1" applyBorder="1" applyAlignment="1" applyProtection="1">
      <alignment horizontal="left" vertical="center" indent="1"/>
      <protection hidden="1"/>
    </xf>
    <xf numFmtId="0" fontId="16" fillId="11" borderId="32" xfId="0" applyFont="1" applyFill="1" applyBorder="1" applyAlignment="1" applyProtection="1">
      <alignment horizontal="left" vertical="center" indent="1"/>
      <protection hidden="1"/>
    </xf>
    <xf numFmtId="0" fontId="16" fillId="11" borderId="2" xfId="0" applyFont="1" applyFill="1" applyBorder="1" applyAlignment="1" applyProtection="1">
      <alignment horizontal="left" vertical="center" indent="1"/>
      <protection hidden="1"/>
    </xf>
    <xf numFmtId="0" fontId="16" fillId="11" borderId="33" xfId="0" applyFont="1" applyFill="1" applyBorder="1" applyAlignment="1" applyProtection="1">
      <alignment horizontal="left" vertical="center" indent="1"/>
      <protection hidden="1"/>
    </xf>
    <xf numFmtId="0" fontId="16" fillId="8" borderId="32" xfId="0" applyFont="1" applyFill="1" applyBorder="1" applyAlignment="1" applyProtection="1">
      <alignment horizontal="center" vertical="center"/>
      <protection hidden="1"/>
    </xf>
    <xf numFmtId="0" fontId="16" fillId="8" borderId="2" xfId="0" applyFont="1" applyFill="1" applyBorder="1" applyAlignment="1" applyProtection="1">
      <alignment horizontal="center" vertical="center"/>
      <protection hidden="1"/>
    </xf>
    <xf numFmtId="0" fontId="16" fillId="8" borderId="33" xfId="0" applyFont="1" applyFill="1" applyBorder="1" applyAlignment="1">
      <alignment horizontal="center" vertical="center" wrapText="1"/>
    </xf>
    <xf numFmtId="9" fontId="8" fillId="0" borderId="2" xfId="1" applyFont="1" applyBorder="1" applyAlignment="1" applyProtection="1">
      <alignment horizontal="center" vertical="center"/>
      <protection locked="0"/>
    </xf>
    <xf numFmtId="0" fontId="16" fillId="8" borderId="32" xfId="0" applyFont="1" applyFill="1" applyBorder="1" applyAlignment="1">
      <alignment horizontal="center"/>
    </xf>
    <xf numFmtId="0" fontId="16" fillId="8" borderId="2" xfId="0" applyFont="1" applyFill="1" applyBorder="1" applyAlignment="1">
      <alignment horizontal="center"/>
    </xf>
    <xf numFmtId="167" fontId="47" fillId="7" borderId="8" xfId="3" applyNumberFormat="1" applyFont="1" applyFill="1" applyBorder="1" applyAlignment="1" applyProtection="1">
      <alignment horizontal="center" vertical="center" wrapText="1"/>
      <protection locked="0" hidden="1"/>
    </xf>
    <xf numFmtId="167" fontId="47" fillId="7" borderId="10" xfId="3" applyNumberFormat="1" applyFont="1" applyFill="1" applyBorder="1" applyAlignment="1" applyProtection="1">
      <alignment horizontal="center" vertical="center" wrapText="1"/>
      <protection locked="0" hidden="1"/>
    </xf>
    <xf numFmtId="167" fontId="47" fillId="7" borderId="5" xfId="3" applyNumberFormat="1" applyFont="1" applyFill="1" applyBorder="1" applyAlignment="1" applyProtection="1">
      <alignment horizontal="center" vertical="center" wrapText="1"/>
      <protection locked="0" hidden="1"/>
    </xf>
    <xf numFmtId="167" fontId="47" fillId="7" borderId="13" xfId="3" applyNumberFormat="1" applyFont="1" applyFill="1" applyBorder="1" applyAlignment="1" applyProtection="1">
      <alignment horizontal="center" vertical="center" wrapText="1"/>
      <protection locked="0" hidden="1"/>
    </xf>
    <xf numFmtId="167" fontId="47" fillId="7" borderId="26" xfId="3" applyNumberFormat="1" applyFont="1" applyFill="1" applyBorder="1" applyAlignment="1" applyProtection="1">
      <alignment horizontal="center" vertical="center" wrapText="1"/>
      <protection locked="0" hidden="1"/>
    </xf>
    <xf numFmtId="167" fontId="47" fillId="7" borderId="25" xfId="3" applyNumberFormat="1" applyFont="1" applyFill="1" applyBorder="1" applyAlignment="1" applyProtection="1">
      <alignment horizontal="center" vertical="center" wrapText="1"/>
      <protection locked="0" hidden="1"/>
    </xf>
    <xf numFmtId="167" fontId="47" fillId="7" borderId="23" xfId="3" applyNumberFormat="1" applyFont="1" applyFill="1" applyBorder="1" applyAlignment="1" applyProtection="1">
      <alignment horizontal="center" vertical="center" wrapText="1"/>
      <protection locked="0" hidden="1"/>
    </xf>
    <xf numFmtId="167" fontId="47" fillId="7" borderId="54" xfId="3" applyNumberFormat="1" applyFont="1" applyFill="1" applyBorder="1" applyAlignment="1" applyProtection="1">
      <alignment horizontal="center" vertical="center" wrapText="1"/>
      <protection locked="0" hidden="1"/>
    </xf>
    <xf numFmtId="167" fontId="47" fillId="7" borderId="28" xfId="3" applyNumberFormat="1" applyFont="1" applyFill="1" applyBorder="1" applyAlignment="1" applyProtection="1">
      <alignment horizontal="center" vertical="center" wrapText="1"/>
      <protection locked="0" hidden="1"/>
    </xf>
    <xf numFmtId="0" fontId="8" fillId="3" borderId="38" xfId="0" applyFont="1" applyFill="1" applyBorder="1" applyAlignment="1" applyProtection="1">
      <alignment horizontal="left" vertical="center" wrapText="1"/>
      <protection locked="0" hidden="1"/>
    </xf>
    <xf numFmtId="0" fontId="8" fillId="3" borderId="40" xfId="0" applyFont="1" applyFill="1" applyBorder="1" applyAlignment="1" applyProtection="1">
      <alignment horizontal="left" vertical="center" wrapText="1"/>
      <protection locked="0" hidden="1"/>
    </xf>
    <xf numFmtId="0" fontId="8" fillId="3" borderId="50" xfId="0" applyFont="1" applyFill="1" applyBorder="1" applyAlignment="1" applyProtection="1">
      <alignment horizontal="left" vertical="center" wrapText="1"/>
      <protection locked="0" hidden="1"/>
    </xf>
    <xf numFmtId="0" fontId="8" fillId="3" borderId="48" xfId="0" applyFont="1" applyFill="1" applyBorder="1" applyAlignment="1" applyProtection="1">
      <alignment horizontal="left" vertical="center" wrapText="1"/>
      <protection locked="0" hidden="1"/>
    </xf>
    <xf numFmtId="0" fontId="12" fillId="3" borderId="48" xfId="0" applyFont="1" applyFill="1" applyBorder="1" applyAlignment="1" applyProtection="1">
      <alignment horizontal="left" vertical="center" wrapText="1" indent="1"/>
      <protection locked="0" hidden="1"/>
    </xf>
    <xf numFmtId="0" fontId="12" fillId="3" borderId="37" xfId="0" applyFont="1" applyFill="1" applyBorder="1" applyAlignment="1" applyProtection="1">
      <alignment horizontal="left" vertical="center" wrapText="1" indent="1"/>
      <protection locked="0" hidden="1"/>
    </xf>
    <xf numFmtId="0" fontId="12" fillId="3" borderId="41" xfId="0" applyFont="1" applyFill="1" applyBorder="1" applyAlignment="1" applyProtection="1">
      <alignment horizontal="left" vertical="center" wrapText="1" indent="1"/>
      <protection locked="0" hidden="1"/>
    </xf>
    <xf numFmtId="0" fontId="8" fillId="3" borderId="105" xfId="0" applyFont="1" applyFill="1" applyBorder="1" applyAlignment="1" applyProtection="1">
      <alignment horizontal="left" vertical="center" wrapText="1"/>
      <protection locked="0" hidden="1"/>
    </xf>
    <xf numFmtId="0" fontId="8" fillId="3" borderId="71" xfId="0" applyFont="1" applyFill="1" applyBorder="1" applyAlignment="1" applyProtection="1">
      <alignment horizontal="left" vertical="center" wrapText="1"/>
      <protection locked="0" hidden="1"/>
    </xf>
    <xf numFmtId="0" fontId="8" fillId="3" borderId="77" xfId="0" applyFont="1" applyFill="1" applyBorder="1" applyAlignment="1" applyProtection="1">
      <alignment horizontal="left" vertical="center" wrapText="1"/>
      <protection locked="0" hidden="1"/>
    </xf>
    <xf numFmtId="0" fontId="12" fillId="3" borderId="116" xfId="0" applyFont="1" applyFill="1" applyBorder="1" applyAlignment="1" applyProtection="1">
      <alignment horizontal="left" vertical="center" wrapText="1" indent="1"/>
      <protection locked="0" hidden="1"/>
    </xf>
    <xf numFmtId="0" fontId="12" fillId="3" borderId="114" xfId="0" applyFont="1" applyFill="1" applyBorder="1" applyAlignment="1" applyProtection="1">
      <alignment horizontal="left" vertical="center" wrapText="1" indent="1"/>
      <protection locked="0" hidden="1"/>
    </xf>
    <xf numFmtId="0" fontId="12" fillId="3" borderId="117" xfId="0" applyFont="1" applyFill="1" applyBorder="1" applyAlignment="1" applyProtection="1">
      <alignment horizontal="left" vertical="center" wrapText="1" indent="1"/>
      <protection locked="0" hidden="1"/>
    </xf>
    <xf numFmtId="9" fontId="8" fillId="0" borderId="3" xfId="1" applyFont="1" applyBorder="1" applyAlignment="1" applyProtection="1">
      <alignment horizontal="center" vertical="center"/>
      <protection locked="0"/>
    </xf>
    <xf numFmtId="9" fontId="8" fillId="0" borderId="4" xfId="1" applyFont="1" applyBorder="1" applyAlignment="1" applyProtection="1">
      <alignment horizontal="center" vertical="center"/>
      <protection locked="0"/>
    </xf>
    <xf numFmtId="0" fontId="16" fillId="8" borderId="33" xfId="0" applyFont="1" applyFill="1" applyBorder="1" applyAlignment="1" applyProtection="1">
      <alignment horizontal="center" vertical="center" wrapText="1"/>
      <protection hidden="1"/>
    </xf>
    <xf numFmtId="167" fontId="47" fillId="3" borderId="39" xfId="3" applyNumberFormat="1" applyFont="1" applyFill="1" applyBorder="1" applyAlignment="1" applyProtection="1">
      <alignment horizontal="center" vertical="center" wrapText="1"/>
      <protection locked="0" hidden="1"/>
    </xf>
    <xf numFmtId="167" fontId="47" fillId="3" borderId="44" xfId="3" applyNumberFormat="1" applyFont="1" applyFill="1" applyBorder="1" applyAlignment="1" applyProtection="1">
      <alignment horizontal="center" vertical="center" wrapText="1"/>
      <protection locked="0" hidden="1"/>
    </xf>
    <xf numFmtId="167" fontId="47" fillId="3" borderId="8" xfId="3" applyNumberFormat="1" applyFont="1" applyFill="1" applyBorder="1" applyAlignment="1" applyProtection="1">
      <alignment horizontal="center" vertical="center" wrapText="1"/>
      <protection locked="0" hidden="1"/>
    </xf>
    <xf numFmtId="167" fontId="47" fillId="3" borderId="26" xfId="3" applyNumberFormat="1" applyFont="1" applyFill="1" applyBorder="1" applyAlignment="1" applyProtection="1">
      <alignment horizontal="center" vertical="center" wrapText="1"/>
      <protection locked="0" hidden="1"/>
    </xf>
    <xf numFmtId="0" fontId="12" fillId="3" borderId="56" xfId="0" applyFont="1" applyFill="1" applyBorder="1" applyAlignment="1" applyProtection="1">
      <alignment horizontal="left" vertical="center" wrapText="1" indent="1"/>
      <protection locked="0" hidden="1"/>
    </xf>
    <xf numFmtId="0" fontId="12" fillId="3" borderId="57" xfId="0" applyFont="1" applyFill="1" applyBorder="1" applyAlignment="1" applyProtection="1">
      <alignment horizontal="left" vertical="center" wrapText="1" indent="1"/>
      <protection locked="0" hidden="1"/>
    </xf>
    <xf numFmtId="0" fontId="12" fillId="3" borderId="58" xfId="0" applyFont="1" applyFill="1" applyBorder="1" applyAlignment="1" applyProtection="1">
      <alignment horizontal="left" vertical="center" wrapText="1" indent="1"/>
      <protection locked="0" hidden="1"/>
    </xf>
    <xf numFmtId="0" fontId="24" fillId="3" borderId="0" xfId="0" applyFont="1" applyFill="1" applyAlignment="1">
      <alignment horizontal="left" vertical="center" wrapText="1"/>
    </xf>
    <xf numFmtId="0" fontId="16" fillId="8" borderId="32" xfId="0" applyFont="1" applyFill="1" applyBorder="1" applyAlignment="1" applyProtection="1">
      <alignment horizontal="left" vertical="center" wrapText="1" indent="1"/>
      <protection hidden="1"/>
    </xf>
    <xf numFmtId="0" fontId="16" fillId="8" borderId="3" xfId="0" applyFont="1" applyFill="1" applyBorder="1" applyAlignment="1" applyProtection="1">
      <alignment horizontal="left" vertical="center" wrapText="1" indent="1"/>
      <protection hidden="1"/>
    </xf>
    <xf numFmtId="166" fontId="8" fillId="6" borderId="2" xfId="0" applyNumberFormat="1" applyFont="1" applyFill="1" applyBorder="1" applyAlignment="1">
      <alignment horizontal="center" vertical="center" wrapText="1"/>
    </xf>
    <xf numFmtId="166" fontId="8" fillId="6" borderId="33" xfId="0" applyNumberFormat="1" applyFont="1" applyFill="1" applyBorder="1" applyAlignment="1">
      <alignment horizontal="center" vertical="center" wrapText="1"/>
    </xf>
    <xf numFmtId="166" fontId="8" fillId="6" borderId="35" xfId="0" applyNumberFormat="1" applyFont="1" applyFill="1" applyBorder="1" applyAlignment="1">
      <alignment horizontal="center" vertical="center" wrapText="1"/>
    </xf>
    <xf numFmtId="166" fontId="8" fillId="6" borderId="36" xfId="0" applyNumberFormat="1" applyFont="1" applyFill="1" applyBorder="1" applyAlignment="1">
      <alignment horizontal="center" vertical="center" wrapText="1"/>
    </xf>
    <xf numFmtId="0" fontId="16" fillId="11" borderId="29" xfId="0" applyFont="1" applyFill="1" applyBorder="1" applyAlignment="1">
      <alignment horizontal="left" vertical="center" wrapText="1" indent="1"/>
    </xf>
    <xf numFmtId="0" fontId="16" fillId="11" borderId="30" xfId="0" applyFont="1" applyFill="1" applyBorder="1" applyAlignment="1">
      <alignment horizontal="left" vertical="center" wrapText="1" indent="1"/>
    </xf>
    <xf numFmtId="0" fontId="16" fillId="11" borderId="31" xfId="0" applyFont="1" applyFill="1" applyBorder="1" applyAlignment="1">
      <alignment horizontal="left" vertical="center" wrapText="1" indent="1"/>
    </xf>
    <xf numFmtId="0" fontId="16" fillId="11" borderId="32" xfId="0" applyFont="1" applyFill="1" applyBorder="1" applyAlignment="1">
      <alignment horizontal="left" vertical="center" wrapText="1" indent="1"/>
    </xf>
    <xf numFmtId="0" fontId="16" fillId="11" borderId="2" xfId="0" applyFont="1" applyFill="1" applyBorder="1" applyAlignment="1">
      <alignment horizontal="left" vertical="center" wrapText="1" indent="1"/>
    </xf>
    <xf numFmtId="0" fontId="16" fillId="11" borderId="33" xfId="0" applyFont="1" applyFill="1" applyBorder="1" applyAlignment="1">
      <alignment horizontal="left" vertical="center" wrapText="1" indent="1"/>
    </xf>
    <xf numFmtId="0" fontId="16" fillId="8" borderId="32" xfId="0" applyFont="1" applyFill="1" applyBorder="1" applyAlignment="1">
      <alignment horizontal="center" wrapText="1"/>
    </xf>
    <xf numFmtId="0" fontId="16" fillId="8" borderId="2" xfId="0" applyFont="1" applyFill="1" applyBorder="1" applyAlignment="1">
      <alignment horizontal="center" wrapText="1"/>
    </xf>
    <xf numFmtId="0" fontId="20" fillId="10" borderId="0" xfId="0" applyFont="1" applyFill="1" applyAlignment="1" applyProtection="1">
      <alignment horizontal="left" vertical="center" wrapText="1"/>
      <protection hidden="1"/>
    </xf>
    <xf numFmtId="0" fontId="16" fillId="11" borderId="22" xfId="0" applyFont="1" applyFill="1" applyBorder="1" applyAlignment="1" applyProtection="1">
      <alignment horizontal="center" vertical="center" wrapText="1"/>
      <protection hidden="1"/>
    </xf>
    <xf numFmtId="0" fontId="16" fillId="11" borderId="10" xfId="0" applyFont="1" applyFill="1" applyBorder="1" applyAlignment="1" applyProtection="1">
      <alignment horizontal="center" vertical="center" wrapText="1"/>
      <protection hidden="1"/>
    </xf>
    <xf numFmtId="0" fontId="16" fillId="11" borderId="24" xfId="0" applyFont="1" applyFill="1" applyBorder="1" applyAlignment="1" applyProtection="1">
      <alignment horizontal="center" vertical="center" wrapText="1"/>
      <protection hidden="1"/>
    </xf>
    <xf numFmtId="0" fontId="16" fillId="11" borderId="25" xfId="0" applyFont="1" applyFill="1" applyBorder="1" applyAlignment="1" applyProtection="1">
      <alignment horizontal="center" vertical="center" wrapText="1"/>
      <protection hidden="1"/>
    </xf>
    <xf numFmtId="0" fontId="8" fillId="6" borderId="8" xfId="0" applyFont="1" applyFill="1" applyBorder="1" applyAlignment="1" applyProtection="1">
      <alignment horizontal="center" vertical="center" wrapText="1"/>
      <protection hidden="1"/>
    </xf>
    <xf numFmtId="0" fontId="8" fillId="6" borderId="9" xfId="0" applyFont="1" applyFill="1" applyBorder="1" applyAlignment="1" applyProtection="1">
      <alignment horizontal="center" vertical="center" wrapText="1"/>
      <protection hidden="1"/>
    </xf>
    <xf numFmtId="0" fontId="8" fillId="6" borderId="23" xfId="0" applyFont="1" applyFill="1" applyBorder="1" applyAlignment="1" applyProtection="1">
      <alignment horizontal="center" vertical="center" wrapText="1"/>
      <protection hidden="1"/>
    </xf>
    <xf numFmtId="0" fontId="8" fillId="6" borderId="26" xfId="0" applyFont="1" applyFill="1" applyBorder="1" applyAlignment="1" applyProtection="1">
      <alignment horizontal="center" vertical="center" wrapText="1"/>
      <protection hidden="1"/>
    </xf>
    <xf numFmtId="0" fontId="8" fillId="6" borderId="27" xfId="0" applyFont="1" applyFill="1" applyBorder="1" applyAlignment="1" applyProtection="1">
      <alignment horizontal="center" vertical="center" wrapText="1"/>
      <protection hidden="1"/>
    </xf>
    <xf numFmtId="0" fontId="8" fillId="6" borderId="28" xfId="0" applyFont="1" applyFill="1" applyBorder="1" applyAlignment="1" applyProtection="1">
      <alignment horizontal="center" vertical="center" wrapText="1"/>
      <protection hidden="1"/>
    </xf>
    <xf numFmtId="0" fontId="16" fillId="11" borderId="20" xfId="0" applyFont="1" applyFill="1" applyBorder="1" applyAlignment="1" applyProtection="1">
      <alignment horizontal="center" vertical="center" wrapText="1"/>
      <protection hidden="1"/>
    </xf>
    <xf numFmtId="0" fontId="16" fillId="11" borderId="12" xfId="0" applyFont="1" applyFill="1" applyBorder="1" applyAlignment="1" applyProtection="1">
      <alignment horizontal="center" vertical="center" wrapText="1"/>
      <protection hidden="1"/>
    </xf>
    <xf numFmtId="0" fontId="8" fillId="0" borderId="8" xfId="0" applyFont="1" applyBorder="1" applyAlignment="1" applyProtection="1">
      <alignment horizontal="center" vertical="center"/>
      <protection locked="0" hidden="1"/>
    </xf>
    <xf numFmtId="0" fontId="8" fillId="0" borderId="9" xfId="0" applyFont="1" applyBorder="1" applyAlignment="1" applyProtection="1">
      <alignment horizontal="center" vertical="center"/>
      <protection locked="0" hidden="1"/>
    </xf>
    <xf numFmtId="0" fontId="8" fillId="0" borderId="23" xfId="0" applyFont="1" applyBorder="1" applyAlignment="1" applyProtection="1">
      <alignment horizontal="center" vertical="center"/>
      <protection locked="0" hidden="1"/>
    </xf>
    <xf numFmtId="0" fontId="8" fillId="0" borderId="6" xfId="0" applyFont="1" applyBorder="1" applyAlignment="1" applyProtection="1">
      <alignment horizontal="center" vertical="center"/>
      <protection locked="0" hidden="1"/>
    </xf>
    <xf numFmtId="0" fontId="8" fillId="0" borderId="1" xfId="0" applyFont="1" applyBorder="1" applyAlignment="1" applyProtection="1">
      <alignment horizontal="center" vertical="center"/>
      <protection locked="0" hidden="1"/>
    </xf>
    <xf numFmtId="0" fontId="8" fillId="0" borderId="21" xfId="0" applyFont="1" applyBorder="1" applyAlignment="1" applyProtection="1">
      <alignment horizontal="center" vertical="center"/>
      <protection locked="0" hidden="1"/>
    </xf>
    <xf numFmtId="0" fontId="7" fillId="10" borderId="0" xfId="0" applyFont="1" applyFill="1" applyAlignment="1" applyProtection="1">
      <alignment horizontal="left" vertical="center" wrapText="1"/>
      <protection hidden="1"/>
    </xf>
    <xf numFmtId="0" fontId="7" fillId="10" borderId="15" xfId="0" applyFont="1" applyFill="1" applyBorder="1" applyAlignment="1" applyProtection="1">
      <alignment horizontal="left" vertical="center" wrapText="1"/>
      <protection hidden="1"/>
    </xf>
    <xf numFmtId="0" fontId="16" fillId="11" borderId="18" xfId="0" applyFont="1" applyFill="1" applyBorder="1" applyAlignment="1" applyProtection="1">
      <alignment horizontal="center" vertical="center" wrapText="1"/>
      <protection hidden="1"/>
    </xf>
    <xf numFmtId="0" fontId="16" fillId="11" borderId="17" xfId="0" applyFont="1" applyFill="1" applyBorder="1" applyAlignment="1" applyProtection="1">
      <alignment horizontal="center" vertical="center" wrapText="1"/>
      <protection hidden="1"/>
    </xf>
    <xf numFmtId="0" fontId="16" fillId="11" borderId="1" xfId="0" applyFont="1" applyFill="1" applyBorder="1" applyAlignment="1" applyProtection="1">
      <alignment horizontal="center" vertical="center" wrapText="1"/>
      <protection hidden="1"/>
    </xf>
    <xf numFmtId="167" fontId="47" fillId="3" borderId="79" xfId="3" applyNumberFormat="1" applyFont="1" applyFill="1" applyBorder="1" applyAlignment="1" applyProtection="1">
      <alignment horizontal="center" vertical="center" wrapText="1"/>
      <protection locked="0" hidden="1"/>
    </xf>
    <xf numFmtId="167" fontId="47" fillId="3" borderId="75" xfId="3" applyNumberFormat="1" applyFont="1" applyFill="1" applyBorder="1" applyAlignment="1" applyProtection="1">
      <alignment horizontal="center" vertical="center" wrapText="1"/>
      <protection locked="0" hidden="1"/>
    </xf>
    <xf numFmtId="167" fontId="47" fillId="3" borderId="5" xfId="3" applyNumberFormat="1" applyFont="1" applyFill="1" applyBorder="1" applyAlignment="1" applyProtection="1">
      <alignment horizontal="center" vertical="center" wrapText="1"/>
      <protection locked="0" hidden="1"/>
    </xf>
    <xf numFmtId="167" fontId="47" fillId="3" borderId="13" xfId="3" applyNumberFormat="1" applyFont="1" applyFill="1" applyBorder="1" applyAlignment="1" applyProtection="1">
      <alignment horizontal="center" vertical="center" wrapText="1"/>
      <protection locked="0" hidden="1"/>
    </xf>
    <xf numFmtId="0" fontId="8" fillId="5" borderId="61" xfId="0" applyFont="1" applyFill="1" applyBorder="1" applyAlignment="1" applyProtection="1">
      <alignment horizontal="center" vertical="center"/>
      <protection hidden="1"/>
    </xf>
    <xf numFmtId="0" fontId="8" fillId="5" borderId="7" xfId="0" applyFont="1" applyFill="1" applyBorder="1" applyAlignment="1" applyProtection="1">
      <alignment horizontal="center" vertical="center"/>
      <protection hidden="1"/>
    </xf>
    <xf numFmtId="0" fontId="8" fillId="6" borderId="17" xfId="0" applyFont="1" applyFill="1" applyBorder="1" applyAlignment="1" applyProtection="1">
      <alignment horizontal="center" vertical="center"/>
      <protection hidden="1"/>
    </xf>
    <xf numFmtId="0" fontId="8" fillId="6" borderId="19" xfId="0" applyFont="1" applyFill="1" applyBorder="1" applyAlignment="1" applyProtection="1">
      <alignment horizontal="center" vertical="center"/>
      <protection hidden="1"/>
    </xf>
    <xf numFmtId="0" fontId="8" fillId="6" borderId="1" xfId="0" applyFont="1" applyFill="1" applyBorder="1" applyAlignment="1" applyProtection="1">
      <alignment horizontal="center" vertical="center"/>
      <protection hidden="1"/>
    </xf>
    <xf numFmtId="0" fontId="8" fillId="6" borderId="21" xfId="0" applyFont="1" applyFill="1" applyBorder="1" applyAlignment="1" applyProtection="1">
      <alignment horizontal="center" vertical="center"/>
      <protection hidden="1"/>
    </xf>
    <xf numFmtId="0" fontId="8" fillId="5" borderId="29" xfId="0" applyFont="1" applyFill="1" applyBorder="1" applyAlignment="1" applyProtection="1">
      <alignment horizontal="center" vertical="center" wrapText="1"/>
      <protection hidden="1"/>
    </xf>
    <xf numFmtId="0" fontId="8" fillId="5" borderId="30" xfId="0" applyFont="1" applyFill="1" applyBorder="1" applyAlignment="1" applyProtection="1">
      <alignment horizontal="center" vertical="center" wrapText="1"/>
      <protection hidden="1"/>
    </xf>
    <xf numFmtId="0" fontId="8" fillId="5" borderId="31" xfId="0" applyFont="1" applyFill="1" applyBorder="1" applyAlignment="1" applyProtection="1">
      <alignment horizontal="center" vertical="center" wrapText="1"/>
      <protection hidden="1"/>
    </xf>
    <xf numFmtId="0" fontId="10" fillId="10" borderId="0" xfId="0" applyFont="1" applyFill="1" applyAlignment="1" applyProtection="1">
      <alignment vertical="center" wrapText="1"/>
      <protection hidden="1"/>
    </xf>
    <xf numFmtId="0" fontId="8" fillId="3" borderId="108" xfId="0" applyFont="1" applyFill="1" applyBorder="1" applyAlignment="1" applyProtection="1">
      <alignment horizontal="left" vertical="center" wrapText="1"/>
      <protection locked="0" hidden="1"/>
    </xf>
    <xf numFmtId="0" fontId="8" fillId="3" borderId="106" xfId="0" applyFont="1" applyFill="1" applyBorder="1" applyAlignment="1" applyProtection="1">
      <alignment horizontal="left" vertical="center" wrapText="1"/>
      <protection locked="0" hidden="1"/>
    </xf>
    <xf numFmtId="0" fontId="8" fillId="3" borderId="82" xfId="0" applyFont="1" applyFill="1" applyBorder="1" applyAlignment="1" applyProtection="1">
      <alignment horizontal="left" vertical="center" wrapText="1"/>
      <protection locked="0" hidden="1"/>
    </xf>
    <xf numFmtId="0" fontId="8" fillId="3" borderId="107" xfId="0" applyFont="1" applyFill="1" applyBorder="1" applyAlignment="1" applyProtection="1">
      <alignment horizontal="left" vertical="center" wrapText="1"/>
      <protection locked="0" hidden="1"/>
    </xf>
    <xf numFmtId="0" fontId="47" fillId="3" borderId="107" xfId="0" applyFont="1" applyFill="1" applyBorder="1" applyAlignment="1" applyProtection="1">
      <alignment horizontal="left" vertical="center" wrapText="1"/>
      <protection locked="0" hidden="1"/>
    </xf>
    <xf numFmtId="0" fontId="47" fillId="3" borderId="109" xfId="0" applyFont="1" applyFill="1" applyBorder="1" applyAlignment="1" applyProtection="1">
      <alignment horizontal="left" vertical="center" wrapText="1"/>
      <protection locked="0" hidden="1"/>
    </xf>
    <xf numFmtId="0" fontId="47" fillId="3" borderId="110" xfId="0" applyFont="1" applyFill="1" applyBorder="1" applyAlignment="1" applyProtection="1">
      <alignment horizontal="left" vertical="center" wrapText="1"/>
      <protection locked="0" hidden="1"/>
    </xf>
    <xf numFmtId="0" fontId="16" fillId="11" borderId="18" xfId="0" applyFont="1" applyFill="1" applyBorder="1" applyAlignment="1" applyProtection="1">
      <alignment horizontal="left" vertical="center" wrapText="1" indent="1"/>
      <protection hidden="1"/>
    </xf>
    <xf numFmtId="0" fontId="16" fillId="11" borderId="17" xfId="0" applyFont="1" applyFill="1" applyBorder="1" applyAlignment="1" applyProtection="1">
      <alignment horizontal="left" vertical="center" wrapText="1" indent="1"/>
      <protection hidden="1"/>
    </xf>
    <xf numFmtId="0" fontId="16" fillId="11" borderId="19" xfId="0" applyFont="1" applyFill="1" applyBorder="1" applyAlignment="1" applyProtection="1">
      <alignment horizontal="left" vertical="center" wrapText="1" indent="1"/>
      <protection hidden="1"/>
    </xf>
    <xf numFmtId="0" fontId="16" fillId="11" borderId="20" xfId="0" applyFont="1" applyFill="1" applyBorder="1" applyAlignment="1" applyProtection="1">
      <alignment horizontal="left" vertical="center" wrapText="1" indent="1"/>
      <protection hidden="1"/>
    </xf>
    <xf numFmtId="0" fontId="16" fillId="11" borderId="1" xfId="0" applyFont="1" applyFill="1" applyBorder="1" applyAlignment="1" applyProtection="1">
      <alignment horizontal="left" vertical="center" wrapText="1" indent="1"/>
      <protection hidden="1"/>
    </xf>
    <xf numFmtId="0" fontId="16" fillId="11" borderId="0" xfId="0" applyFont="1" applyFill="1" applyAlignment="1" applyProtection="1">
      <alignment horizontal="left" vertical="center" wrapText="1" indent="1"/>
      <protection hidden="1"/>
    </xf>
    <xf numFmtId="0" fontId="16" fillId="11" borderId="54" xfId="0" applyFont="1" applyFill="1" applyBorder="1" applyAlignment="1" applyProtection="1">
      <alignment horizontal="left" vertical="center" wrapText="1" indent="1"/>
      <protection hidden="1"/>
    </xf>
    <xf numFmtId="0" fontId="16" fillId="11" borderId="29" xfId="0" applyFont="1" applyFill="1" applyBorder="1" applyAlignment="1" applyProtection="1">
      <alignment horizontal="left" vertical="center" wrapText="1" indent="1"/>
      <protection hidden="1"/>
    </xf>
    <xf numFmtId="0" fontId="16" fillId="11" borderId="30" xfId="0" applyFont="1" applyFill="1" applyBorder="1" applyAlignment="1" applyProtection="1">
      <alignment horizontal="left" vertical="center" wrapText="1" indent="1"/>
      <protection hidden="1"/>
    </xf>
    <xf numFmtId="0" fontId="16" fillId="11" borderId="31" xfId="0" applyFont="1" applyFill="1" applyBorder="1" applyAlignment="1" applyProtection="1">
      <alignment horizontal="left" vertical="center" wrapText="1" indent="1"/>
      <protection hidden="1"/>
    </xf>
    <xf numFmtId="0" fontId="16" fillId="11" borderId="32" xfId="0" applyFont="1" applyFill="1" applyBorder="1" applyAlignment="1" applyProtection="1">
      <alignment horizontal="left" vertical="center" wrapText="1" indent="1"/>
      <protection hidden="1"/>
    </xf>
    <xf numFmtId="0" fontId="16" fillId="11" borderId="2" xfId="0" applyFont="1" applyFill="1" applyBorder="1" applyAlignment="1" applyProtection="1">
      <alignment horizontal="left" vertical="center" wrapText="1" indent="1"/>
      <protection hidden="1"/>
    </xf>
    <xf numFmtId="0" fontId="16" fillId="11" borderId="33" xfId="0" applyFont="1" applyFill="1" applyBorder="1" applyAlignment="1" applyProtection="1">
      <alignment horizontal="left" vertical="center" wrapText="1" indent="1"/>
      <protection hidden="1"/>
    </xf>
    <xf numFmtId="0" fontId="16" fillId="8" borderId="2" xfId="0" applyFont="1" applyFill="1" applyBorder="1" applyAlignment="1" applyProtection="1">
      <alignment horizontal="left" vertical="center" wrapText="1" indent="1"/>
      <protection hidden="1"/>
    </xf>
    <xf numFmtId="0" fontId="16" fillId="8" borderId="33" xfId="0" applyFont="1" applyFill="1" applyBorder="1" applyAlignment="1" applyProtection="1">
      <alignment horizontal="left" vertical="center" wrapText="1" indent="1"/>
      <protection hidden="1"/>
    </xf>
    <xf numFmtId="0" fontId="16" fillId="8" borderId="34" xfId="0" applyFont="1" applyFill="1" applyBorder="1" applyAlignment="1" applyProtection="1">
      <alignment horizontal="left" vertical="center" wrapText="1" indent="1"/>
      <protection hidden="1"/>
    </xf>
    <xf numFmtId="0" fontId="16" fillId="8" borderId="55" xfId="0" applyFont="1" applyFill="1" applyBorder="1" applyAlignment="1" applyProtection="1">
      <alignment horizontal="left" vertical="center" wrapText="1" indent="1"/>
      <protection hidden="1"/>
    </xf>
    <xf numFmtId="0" fontId="16" fillId="8" borderId="60" xfId="0" applyFont="1" applyFill="1" applyBorder="1" applyAlignment="1" applyProtection="1">
      <alignment horizontal="left" vertical="center" wrapText="1" indent="1"/>
      <protection hidden="1"/>
    </xf>
    <xf numFmtId="0" fontId="16" fillId="8" borderId="61" xfId="0" applyFont="1" applyFill="1" applyBorder="1" applyAlignment="1" applyProtection="1">
      <alignment horizontal="left" vertical="center" wrapText="1" indent="1"/>
      <protection hidden="1"/>
    </xf>
    <xf numFmtId="0" fontId="16" fillId="8" borderId="42" xfId="0" applyFont="1" applyFill="1" applyBorder="1" applyAlignment="1" applyProtection="1">
      <alignment horizontal="left" vertical="center" wrapText="1" indent="1"/>
      <protection hidden="1"/>
    </xf>
    <xf numFmtId="0" fontId="16" fillId="8" borderId="43" xfId="0" applyFont="1" applyFill="1" applyBorder="1" applyAlignment="1" applyProtection="1">
      <alignment horizontal="left" vertical="center" wrapText="1" indent="1"/>
      <protection hidden="1"/>
    </xf>
    <xf numFmtId="9" fontId="8" fillId="3" borderId="61" xfId="1" applyFont="1" applyFill="1" applyBorder="1" applyAlignment="1" applyProtection="1">
      <alignment horizontal="center" vertical="center" wrapText="1"/>
      <protection locked="0" hidden="1"/>
    </xf>
    <xf numFmtId="9" fontId="8" fillId="3" borderId="62" xfId="1" applyFont="1" applyFill="1" applyBorder="1" applyAlignment="1" applyProtection="1">
      <alignment horizontal="center" vertical="center" wrapText="1"/>
      <protection locked="0" hidden="1"/>
    </xf>
    <xf numFmtId="9" fontId="8" fillId="3" borderId="43" xfId="1" applyFont="1" applyFill="1" applyBorder="1" applyAlignment="1" applyProtection="1">
      <alignment horizontal="center" vertical="center" wrapText="1"/>
      <protection locked="0" hidden="1"/>
    </xf>
    <xf numFmtId="9" fontId="8" fillId="3" borderId="44" xfId="1" applyFont="1" applyFill="1" applyBorder="1" applyAlignment="1" applyProtection="1">
      <alignment horizontal="center" vertical="center" wrapText="1"/>
      <protection locked="0" hidden="1"/>
    </xf>
    <xf numFmtId="168" fontId="8" fillId="6" borderId="32" xfId="1" applyNumberFormat="1" applyFont="1" applyFill="1" applyBorder="1" applyAlignment="1" applyProtection="1">
      <alignment horizontal="center" vertical="center" wrapText="1"/>
      <protection hidden="1"/>
    </xf>
    <xf numFmtId="168" fontId="8" fillId="6" borderId="33" xfId="1" applyNumberFormat="1" applyFont="1" applyFill="1" applyBorder="1" applyAlignment="1" applyProtection="1">
      <alignment horizontal="center" vertical="center" wrapText="1"/>
      <protection hidden="1"/>
    </xf>
    <xf numFmtId="168" fontId="8" fillId="6" borderId="34" xfId="1" applyNumberFormat="1" applyFont="1" applyFill="1" applyBorder="1" applyAlignment="1" applyProtection="1">
      <alignment horizontal="center" vertical="center" wrapText="1"/>
      <protection hidden="1"/>
    </xf>
    <xf numFmtId="168" fontId="8" fillId="6" borderId="36" xfId="1" applyNumberFormat="1" applyFont="1" applyFill="1" applyBorder="1" applyAlignment="1" applyProtection="1">
      <alignment horizontal="center" vertical="center" wrapText="1"/>
      <protection hidden="1"/>
    </xf>
    <xf numFmtId="0" fontId="16" fillId="8" borderId="0" xfId="0" applyFont="1" applyFill="1" applyAlignment="1" applyProtection="1">
      <alignment horizontal="left" vertical="center" wrapText="1" indent="1"/>
      <protection hidden="1"/>
    </xf>
    <xf numFmtId="0" fontId="16" fillId="8" borderId="13" xfId="0" applyFont="1" applyFill="1" applyBorder="1" applyAlignment="1" applyProtection="1">
      <alignment horizontal="left" vertical="center" wrapText="1" indent="1"/>
      <protection hidden="1"/>
    </xf>
    <xf numFmtId="0" fontId="16" fillId="8" borderId="29" xfId="0" applyFont="1" applyFill="1" applyBorder="1" applyAlignment="1" applyProtection="1">
      <alignment horizontal="left" vertical="center" wrapText="1" indent="1"/>
      <protection hidden="1"/>
    </xf>
    <xf numFmtId="0" fontId="16" fillId="8" borderId="30" xfId="0" applyFont="1" applyFill="1" applyBorder="1" applyAlignment="1" applyProtection="1">
      <alignment horizontal="left" vertical="center" wrapText="1" indent="1"/>
      <protection hidden="1"/>
    </xf>
    <xf numFmtId="0" fontId="16" fillId="8" borderId="35" xfId="0" applyFont="1" applyFill="1" applyBorder="1" applyAlignment="1" applyProtection="1">
      <alignment horizontal="left" vertical="center" wrapText="1" indent="1"/>
      <protection hidden="1"/>
    </xf>
    <xf numFmtId="9" fontId="8" fillId="3" borderId="30" xfId="1" applyFont="1" applyFill="1" applyBorder="1" applyAlignment="1" applyProtection="1">
      <alignment horizontal="center" vertical="center" wrapText="1"/>
      <protection locked="0" hidden="1"/>
    </xf>
    <xf numFmtId="9" fontId="8" fillId="3" borderId="31" xfId="1" applyFont="1" applyFill="1" applyBorder="1" applyAlignment="1" applyProtection="1">
      <alignment horizontal="center" vertical="center" wrapText="1"/>
      <protection locked="0" hidden="1"/>
    </xf>
    <xf numFmtId="9" fontId="8" fillId="3" borderId="35" xfId="1" applyFont="1" applyFill="1" applyBorder="1" applyAlignment="1" applyProtection="1">
      <alignment horizontal="center" vertical="center" wrapText="1"/>
      <protection locked="0" hidden="1"/>
    </xf>
    <xf numFmtId="9" fontId="8" fillId="3" borderId="36" xfId="1" applyFont="1" applyFill="1" applyBorder="1" applyAlignment="1" applyProtection="1">
      <alignment horizontal="center" vertical="center" wrapText="1"/>
      <protection locked="0" hidden="1"/>
    </xf>
    <xf numFmtId="0" fontId="44" fillId="11" borderId="18" xfId="0" applyFont="1" applyFill="1" applyBorder="1" applyAlignment="1" applyProtection="1">
      <alignment horizontal="left" vertical="center" wrapText="1" indent="1"/>
      <protection hidden="1"/>
    </xf>
    <xf numFmtId="0" fontId="44" fillId="11" borderId="17" xfId="0" applyFont="1" applyFill="1" applyBorder="1" applyAlignment="1" applyProtection="1">
      <alignment horizontal="left" vertical="center" wrapText="1" indent="1"/>
      <protection hidden="1"/>
    </xf>
    <xf numFmtId="0" fontId="44" fillId="11" borderId="19" xfId="0" applyFont="1" applyFill="1" applyBorder="1" applyAlignment="1" applyProtection="1">
      <alignment horizontal="left" vertical="center" wrapText="1" indent="1"/>
      <protection hidden="1"/>
    </xf>
    <xf numFmtId="0" fontId="44" fillId="11" borderId="20" xfId="0" applyFont="1" applyFill="1" applyBorder="1" applyAlignment="1" applyProtection="1">
      <alignment horizontal="left" vertical="center" wrapText="1" indent="1"/>
      <protection hidden="1"/>
    </xf>
    <xf numFmtId="0" fontId="44" fillId="11" borderId="1" xfId="0" applyFont="1" applyFill="1" applyBorder="1" applyAlignment="1" applyProtection="1">
      <alignment horizontal="left" vertical="center" wrapText="1" indent="1"/>
      <protection hidden="1"/>
    </xf>
    <xf numFmtId="0" fontId="44" fillId="11" borderId="21" xfId="0" applyFont="1" applyFill="1" applyBorder="1" applyAlignment="1" applyProtection="1">
      <alignment horizontal="left" vertical="center" wrapText="1" indent="1"/>
      <protection hidden="1"/>
    </xf>
    <xf numFmtId="0" fontId="17" fillId="8" borderId="32" xfId="0" applyFont="1" applyFill="1" applyBorder="1" applyAlignment="1" applyProtection="1">
      <alignment horizontal="center" vertical="center" wrapText="1"/>
      <protection hidden="1"/>
    </xf>
    <xf numFmtId="0" fontId="8" fillId="6" borderId="2" xfId="0" applyFont="1" applyFill="1" applyBorder="1" applyAlignment="1">
      <alignment horizontal="center" vertical="center" wrapText="1"/>
    </xf>
    <xf numFmtId="0" fontId="8" fillId="6" borderId="35" xfId="0" applyFont="1" applyFill="1" applyBorder="1" applyAlignment="1">
      <alignment horizontal="center" vertical="center" wrapText="1"/>
    </xf>
    <xf numFmtId="168" fontId="18" fillId="7" borderId="2" xfId="0" applyNumberFormat="1" applyFont="1" applyFill="1" applyBorder="1" applyAlignment="1" applyProtection="1">
      <alignment horizontal="center"/>
      <protection hidden="1"/>
    </xf>
    <xf numFmtId="168" fontId="18" fillId="7" borderId="33" xfId="0" applyNumberFormat="1" applyFont="1" applyFill="1" applyBorder="1" applyAlignment="1" applyProtection="1">
      <alignment horizontal="center"/>
      <protection hidden="1"/>
    </xf>
    <xf numFmtId="9" fontId="8" fillId="9" borderId="2" xfId="1" applyFont="1" applyFill="1" applyBorder="1" applyAlignment="1" applyProtection="1">
      <alignment horizontal="center" vertical="center"/>
    </xf>
    <xf numFmtId="9" fontId="8" fillId="7" borderId="2" xfId="1" applyFont="1" applyFill="1" applyBorder="1" applyAlignment="1" applyProtection="1">
      <alignment horizontal="center" vertical="center"/>
    </xf>
    <xf numFmtId="9" fontId="8" fillId="7" borderId="33" xfId="1" applyFont="1" applyFill="1" applyBorder="1" applyAlignment="1" applyProtection="1">
      <alignment horizontal="center" vertical="center"/>
    </xf>
    <xf numFmtId="0" fontId="19" fillId="10" borderId="73" xfId="0" applyFont="1" applyFill="1" applyBorder="1" applyAlignment="1" applyProtection="1">
      <alignment horizontal="center" vertical="center"/>
      <protection locked="0" hidden="1"/>
    </xf>
    <xf numFmtId="0" fontId="19" fillId="10" borderId="0" xfId="0" applyFont="1" applyFill="1" applyAlignment="1" applyProtection="1">
      <alignment horizontal="center" vertical="center"/>
      <protection locked="0" hidden="1"/>
    </xf>
    <xf numFmtId="0" fontId="18" fillId="3" borderId="111" xfId="0" applyFont="1" applyFill="1" applyBorder="1" applyAlignment="1" applyProtection="1">
      <alignment horizontal="center" vertical="center" wrapText="1"/>
      <protection locked="0" hidden="1"/>
    </xf>
    <xf numFmtId="0" fontId="18" fillId="3" borderId="100" xfId="0" applyFont="1" applyFill="1" applyBorder="1" applyAlignment="1" applyProtection="1">
      <alignment horizontal="center" vertical="center" wrapText="1"/>
      <protection locked="0" hidden="1"/>
    </xf>
    <xf numFmtId="0" fontId="18" fillId="3" borderId="70" xfId="0" applyFont="1" applyFill="1" applyBorder="1" applyAlignment="1" applyProtection="1">
      <alignment horizontal="center" vertical="center" wrapText="1"/>
      <protection locked="0" hidden="1"/>
    </xf>
    <xf numFmtId="0" fontId="18" fillId="3" borderId="58" xfId="0" applyFont="1" applyFill="1" applyBorder="1" applyAlignment="1" applyProtection="1">
      <alignment horizontal="center" vertical="center" wrapText="1"/>
      <protection locked="0" hidden="1"/>
    </xf>
    <xf numFmtId="0" fontId="16" fillId="15" borderId="98" xfId="0" applyFont="1" applyFill="1" applyBorder="1" applyAlignment="1" applyProtection="1">
      <alignment horizontal="left" vertical="center" wrapText="1" indent="1"/>
      <protection hidden="1"/>
    </xf>
    <xf numFmtId="0" fontId="16" fillId="15" borderId="99" xfId="0" applyFont="1" applyFill="1" applyBorder="1" applyAlignment="1" applyProtection="1">
      <alignment horizontal="left" vertical="center" wrapText="1" indent="1"/>
      <protection hidden="1"/>
    </xf>
    <xf numFmtId="0" fontId="16" fillId="15" borderId="112" xfId="0" applyFont="1" applyFill="1" applyBorder="1" applyAlignment="1" applyProtection="1">
      <alignment horizontal="left" vertical="center" wrapText="1" indent="1"/>
      <protection hidden="1"/>
    </xf>
    <xf numFmtId="0" fontId="16" fillId="15" borderId="65" xfId="0" applyFont="1" applyFill="1" applyBorder="1" applyAlignment="1" applyProtection="1">
      <alignment horizontal="left" vertical="center" wrapText="1" indent="1"/>
      <protection hidden="1"/>
    </xf>
    <xf numFmtId="0" fontId="16" fillId="15" borderId="57" xfId="0" applyFont="1" applyFill="1" applyBorder="1" applyAlignment="1" applyProtection="1">
      <alignment horizontal="left" vertical="center" wrapText="1" indent="1"/>
      <protection hidden="1"/>
    </xf>
    <xf numFmtId="0" fontId="16" fillId="15" borderId="69" xfId="0" applyFont="1" applyFill="1" applyBorder="1" applyAlignment="1" applyProtection="1">
      <alignment horizontal="left" vertical="center" wrapText="1" indent="1"/>
      <protection hidden="1"/>
    </xf>
    <xf numFmtId="0" fontId="31" fillId="10" borderId="0" xfId="0" applyFont="1" applyFill="1" applyAlignment="1" applyProtection="1">
      <alignment horizontal="left" vertical="center" wrapText="1"/>
      <protection hidden="1"/>
    </xf>
    <xf numFmtId="0" fontId="34" fillId="10" borderId="0" xfId="0" applyFont="1" applyFill="1" applyAlignment="1" applyProtection="1">
      <alignment horizontal="left" vertical="center" wrapText="1"/>
      <protection hidden="1"/>
    </xf>
    <xf numFmtId="49" fontId="24" fillId="3" borderId="0" xfId="0" applyNumberFormat="1" applyFont="1" applyFill="1" applyAlignment="1" applyProtection="1">
      <alignment horizontal="left" wrapText="1"/>
      <protection hidden="1"/>
    </xf>
    <xf numFmtId="0" fontId="16" fillId="11" borderId="34" xfId="0" applyFont="1" applyFill="1" applyBorder="1" applyAlignment="1" applyProtection="1">
      <alignment horizontal="left" vertical="center" wrapText="1" indent="1"/>
      <protection hidden="1"/>
    </xf>
    <xf numFmtId="0" fontId="16" fillId="11" borderId="35" xfId="0" applyFont="1" applyFill="1" applyBorder="1" applyAlignment="1" applyProtection="1">
      <alignment horizontal="left" vertical="center" wrapText="1" indent="1"/>
      <protection hidden="1"/>
    </xf>
    <xf numFmtId="167" fontId="47" fillId="3" borderId="17" xfId="3" applyNumberFormat="1" applyFont="1" applyFill="1" applyBorder="1" applyAlignment="1" applyProtection="1">
      <alignment horizontal="center" vertical="center" wrapText="1"/>
      <protection locked="0" hidden="1"/>
    </xf>
    <xf numFmtId="167" fontId="47" fillId="3" borderId="19" xfId="3" applyNumberFormat="1" applyFont="1" applyFill="1" applyBorder="1" applyAlignment="1" applyProtection="1">
      <alignment horizontal="center" vertical="center" wrapText="1"/>
      <protection locked="0" hidden="1"/>
    </xf>
    <xf numFmtId="167" fontId="47" fillId="3" borderId="27" xfId="3" applyNumberFormat="1" applyFont="1" applyFill="1" applyBorder="1" applyAlignment="1" applyProtection="1">
      <alignment horizontal="center" vertical="center" wrapText="1"/>
      <protection locked="0" hidden="1"/>
    </xf>
    <xf numFmtId="167" fontId="47" fillId="3" borderId="28" xfId="3" applyNumberFormat="1" applyFont="1" applyFill="1" applyBorder="1" applyAlignment="1" applyProtection="1">
      <alignment horizontal="center" vertical="center" wrapText="1"/>
      <protection locked="0" hidden="1"/>
    </xf>
    <xf numFmtId="0" fontId="16" fillId="8" borderId="32" xfId="0" applyFont="1" applyFill="1" applyBorder="1" applyAlignment="1">
      <alignment horizontal="center" vertical="center"/>
    </xf>
    <xf numFmtId="0" fontId="16" fillId="8" borderId="2" xfId="0" applyFont="1" applyFill="1" applyBorder="1" applyAlignment="1">
      <alignment horizontal="center" vertical="center"/>
    </xf>
    <xf numFmtId="0" fontId="16" fillId="8" borderId="34" xfId="0" applyFont="1" applyFill="1" applyBorder="1" applyAlignment="1">
      <alignment horizontal="center" vertical="center"/>
    </xf>
    <xf numFmtId="0" fontId="16" fillId="8" borderId="35" xfId="0" applyFont="1" applyFill="1" applyBorder="1" applyAlignment="1">
      <alignment horizontal="center" vertical="center"/>
    </xf>
    <xf numFmtId="167" fontId="47" fillId="7" borderId="8" xfId="3" applyNumberFormat="1" applyFont="1" applyFill="1" applyBorder="1" applyAlignment="1" applyProtection="1">
      <alignment horizontal="center" vertical="center" wrapText="1"/>
      <protection hidden="1"/>
    </xf>
    <xf numFmtId="167" fontId="47" fillId="7" borderId="10" xfId="3" applyNumberFormat="1" applyFont="1" applyFill="1" applyBorder="1" applyAlignment="1" applyProtection="1">
      <alignment horizontal="center" vertical="center" wrapText="1"/>
      <protection hidden="1"/>
    </xf>
    <xf numFmtId="167" fontId="47" fillId="7" borderId="26" xfId="3" applyNumberFormat="1" applyFont="1" applyFill="1" applyBorder="1" applyAlignment="1" applyProtection="1">
      <alignment horizontal="center" vertical="center" wrapText="1"/>
      <protection hidden="1"/>
    </xf>
    <xf numFmtId="167" fontId="47" fillId="7" borderId="25" xfId="3" applyNumberFormat="1" applyFont="1" applyFill="1" applyBorder="1" applyAlignment="1" applyProtection="1">
      <alignment horizontal="center" vertical="center" wrapText="1"/>
      <protection hidden="1"/>
    </xf>
    <xf numFmtId="167" fontId="47" fillId="7" borderId="23" xfId="3" applyNumberFormat="1" applyFont="1" applyFill="1" applyBorder="1" applyAlignment="1" applyProtection="1">
      <alignment horizontal="center" vertical="center" wrapText="1"/>
      <protection hidden="1"/>
    </xf>
    <xf numFmtId="167" fontId="47" fillId="7" borderId="28" xfId="3" applyNumberFormat="1" applyFont="1" applyFill="1" applyBorder="1" applyAlignment="1" applyProtection="1">
      <alignment horizontal="center" vertical="center" wrapText="1"/>
      <protection hidden="1"/>
    </xf>
    <xf numFmtId="49" fontId="38" fillId="8" borderId="88" xfId="0" applyNumberFormat="1" applyFont="1" applyFill="1" applyBorder="1" applyAlignment="1">
      <alignment horizontal="center" vertical="center" wrapText="1"/>
    </xf>
    <xf numFmtId="49" fontId="38" fillId="8" borderId="16" xfId="0" applyNumberFormat="1" applyFont="1" applyFill="1" applyBorder="1" applyAlignment="1">
      <alignment horizontal="center" vertical="center" wrapText="1"/>
    </xf>
    <xf numFmtId="49" fontId="38" fillId="8" borderId="90" xfId="0" applyNumberFormat="1" applyFont="1" applyFill="1" applyBorder="1" applyAlignment="1">
      <alignment horizontal="center" vertical="center" wrapText="1"/>
    </xf>
    <xf numFmtId="49" fontId="38" fillId="8" borderId="15" xfId="0" applyNumberFormat="1" applyFont="1" applyFill="1" applyBorder="1" applyAlignment="1">
      <alignment horizontal="center" vertical="center" wrapText="1"/>
    </xf>
    <xf numFmtId="49" fontId="36" fillId="3" borderId="0" xfId="0" applyNumberFormat="1" applyFont="1" applyFill="1" applyAlignment="1">
      <alignment horizontal="justify" vertical="center" wrapText="1"/>
    </xf>
    <xf numFmtId="49" fontId="36" fillId="3" borderId="15" xfId="0" applyNumberFormat="1" applyFont="1" applyFill="1" applyBorder="1" applyAlignment="1">
      <alignment horizontal="justify" vertical="center" wrapText="1"/>
    </xf>
    <xf numFmtId="49" fontId="40" fillId="3" borderId="0" xfId="0" applyNumberFormat="1" applyFont="1" applyFill="1" applyAlignment="1">
      <alignment horizontal="center" vertical="center" wrapText="1"/>
    </xf>
    <xf numFmtId="49" fontId="40" fillId="3" borderId="15" xfId="0" applyNumberFormat="1" applyFont="1" applyFill="1" applyBorder="1" applyAlignment="1">
      <alignment horizontal="center" vertical="center" wrapText="1"/>
    </xf>
    <xf numFmtId="49" fontId="40" fillId="3" borderId="16" xfId="0" applyNumberFormat="1" applyFont="1" applyFill="1" applyBorder="1" applyAlignment="1">
      <alignment horizontal="center" vertical="center" wrapText="1"/>
    </xf>
    <xf numFmtId="49" fontId="36" fillId="3" borderId="16" xfId="0" applyNumberFormat="1" applyFont="1" applyFill="1" applyBorder="1" applyAlignment="1">
      <alignment horizontal="justify" vertical="center" wrapText="1"/>
    </xf>
    <xf numFmtId="49" fontId="35" fillId="17" borderId="83" xfId="0" applyNumberFormat="1" applyFont="1" applyFill="1" applyBorder="1" applyAlignment="1">
      <alignment horizontal="center" vertical="center" wrapText="1"/>
    </xf>
    <xf numFmtId="49" fontId="35" fillId="17" borderId="86" xfId="0" applyNumberFormat="1" applyFont="1" applyFill="1" applyBorder="1" applyAlignment="1">
      <alignment horizontal="center" vertical="center" wrapText="1"/>
    </xf>
    <xf numFmtId="49" fontId="35" fillId="17" borderId="90" xfId="0" applyNumberFormat="1" applyFont="1" applyFill="1" applyBorder="1" applyAlignment="1">
      <alignment horizontal="center" vertical="center" wrapText="1"/>
    </xf>
    <xf numFmtId="49" fontId="35" fillId="17" borderId="84" xfId="0" applyNumberFormat="1" applyFont="1" applyFill="1" applyBorder="1" applyAlignment="1">
      <alignment horizontal="center" vertical="center" wrapText="1"/>
    </xf>
    <xf numFmtId="49" fontId="35" fillId="17" borderId="0" xfId="0" applyNumberFormat="1" applyFont="1" applyFill="1" applyAlignment="1">
      <alignment horizontal="center" vertical="center" wrapText="1"/>
    </xf>
    <xf numFmtId="49" fontId="35" fillId="17" borderId="15" xfId="0" applyNumberFormat="1" applyFont="1" applyFill="1" applyBorder="1" applyAlignment="1">
      <alignment horizontal="center" vertical="center" wrapText="1"/>
    </xf>
    <xf numFmtId="49" fontId="15" fillId="17" borderId="84" xfId="0" applyNumberFormat="1" applyFont="1" applyFill="1" applyBorder="1" applyAlignment="1">
      <alignment horizontal="center" vertical="center" wrapText="1"/>
    </xf>
    <xf numFmtId="49" fontId="15" fillId="17" borderId="0" xfId="0" applyNumberFormat="1" applyFont="1" applyFill="1" applyAlignment="1">
      <alignment horizontal="center" vertical="center" wrapText="1"/>
    </xf>
    <xf numFmtId="49" fontId="15" fillId="17" borderId="15" xfId="0" applyNumberFormat="1" applyFont="1" applyFill="1" applyBorder="1" applyAlignment="1">
      <alignment horizontal="center" vertical="center" wrapText="1"/>
    </xf>
    <xf numFmtId="49" fontId="37" fillId="3" borderId="16" xfId="0" applyNumberFormat="1" applyFont="1" applyFill="1" applyBorder="1" applyAlignment="1">
      <alignment horizontal="center" vertical="center" wrapText="1"/>
    </xf>
    <xf numFmtId="49" fontId="37" fillId="3" borderId="0" xfId="0" applyNumberFormat="1" applyFont="1" applyFill="1" applyAlignment="1">
      <alignment horizontal="center" vertical="center" wrapText="1"/>
    </xf>
    <xf numFmtId="49" fontId="37" fillId="3" borderId="15" xfId="0" applyNumberFormat="1" applyFont="1" applyFill="1" applyBorder="1" applyAlignment="1">
      <alignment horizontal="center" vertical="center" wrapText="1"/>
    </xf>
    <xf numFmtId="49" fontId="15" fillId="3" borderId="88" xfId="0" applyNumberFormat="1" applyFont="1" applyFill="1" applyBorder="1" applyAlignment="1">
      <alignment horizontal="left" vertical="center" wrapText="1" indent="1"/>
    </xf>
    <xf numFmtId="49" fontId="15" fillId="3" borderId="90" xfId="0" applyNumberFormat="1" applyFont="1" applyFill="1" applyBorder="1" applyAlignment="1">
      <alignment horizontal="left" vertical="center" wrapText="1" indent="1"/>
    </xf>
    <xf numFmtId="49" fontId="15" fillId="3" borderId="86" xfId="0" applyNumberFormat="1" applyFont="1" applyFill="1" applyBorder="1" applyAlignment="1">
      <alignment horizontal="left" vertical="center" wrapText="1" indent="1"/>
    </xf>
    <xf numFmtId="49" fontId="40" fillId="3" borderId="93" xfId="0" applyNumberFormat="1" applyFont="1" applyFill="1" applyBorder="1" applyAlignment="1">
      <alignment horizontal="center" vertical="center" wrapText="1"/>
    </xf>
    <xf numFmtId="49" fontId="15" fillId="3" borderId="92" xfId="0" applyNumberFormat="1" applyFont="1" applyFill="1" applyBorder="1" applyAlignment="1">
      <alignment horizontal="left" vertical="center" wrapText="1" indent="1"/>
    </xf>
    <xf numFmtId="49" fontId="37" fillId="3" borderId="93" xfId="0" applyNumberFormat="1" applyFont="1" applyFill="1" applyBorder="1" applyAlignment="1">
      <alignment horizontal="center" vertical="center" wrapText="1"/>
    </xf>
    <xf numFmtId="49" fontId="36" fillId="3" borderId="93" xfId="0" applyNumberFormat="1" applyFont="1" applyFill="1" applyBorder="1" applyAlignment="1">
      <alignment horizontal="justify" vertical="center" wrapText="1"/>
    </xf>
    <xf numFmtId="49" fontId="39" fillId="3" borderId="16" xfId="0" applyNumberFormat="1" applyFont="1" applyFill="1" applyBorder="1" applyAlignment="1">
      <alignment horizontal="center" vertical="center" wrapText="1"/>
    </xf>
    <xf numFmtId="49" fontId="39" fillId="3" borderId="0" xfId="0" applyNumberFormat="1" applyFont="1" applyFill="1" applyAlignment="1">
      <alignment horizontal="center" vertical="center" wrapText="1"/>
    </xf>
    <xf numFmtId="0" fontId="28" fillId="10" borderId="0" xfId="0" applyFont="1" applyFill="1" applyAlignment="1">
      <alignment horizontal="left" vertical="top" wrapText="1"/>
    </xf>
    <xf numFmtId="0" fontId="21" fillId="10" borderId="0" xfId="0" applyFont="1" applyFill="1" applyAlignment="1">
      <alignment horizontal="left"/>
    </xf>
    <xf numFmtId="0" fontId="16" fillId="11" borderId="73" xfId="0" applyFont="1" applyFill="1" applyBorder="1" applyAlignment="1" applyProtection="1">
      <alignment horizontal="left" vertical="center" wrapText="1" indent="1"/>
      <protection hidden="1"/>
    </xf>
    <xf numFmtId="10" fontId="18" fillId="3" borderId="5" xfId="1" applyNumberFormat="1" applyFont="1" applyFill="1" applyBorder="1" applyAlignment="1" applyProtection="1">
      <alignment horizontal="center" vertical="center" wrapText="1"/>
      <protection locked="0" hidden="1"/>
    </xf>
    <xf numFmtId="10" fontId="18" fillId="3" borderId="0" xfId="1" applyNumberFormat="1" applyFont="1" applyFill="1" applyBorder="1" applyAlignment="1" applyProtection="1">
      <alignment horizontal="center" vertical="center" wrapText="1"/>
      <protection locked="0" hidden="1"/>
    </xf>
    <xf numFmtId="10" fontId="18" fillId="3" borderId="54" xfId="1" applyNumberFormat="1" applyFont="1" applyFill="1" applyBorder="1" applyAlignment="1" applyProtection="1">
      <alignment horizontal="center" vertical="center" wrapText="1"/>
      <protection locked="0" hidden="1"/>
    </xf>
    <xf numFmtId="2" fontId="47" fillId="7" borderId="8" xfId="3" applyNumberFormat="1" applyFont="1" applyFill="1" applyBorder="1" applyAlignment="1" applyProtection="1">
      <alignment horizontal="center" vertical="center" wrapText="1"/>
      <protection hidden="1"/>
    </xf>
    <xf numFmtId="2" fontId="47" fillId="7" borderId="9" xfId="3" applyNumberFormat="1" applyFont="1" applyFill="1" applyBorder="1" applyAlignment="1" applyProtection="1">
      <alignment horizontal="center" vertical="center" wrapText="1"/>
      <protection hidden="1"/>
    </xf>
    <xf numFmtId="2" fontId="47" fillId="7" borderId="23" xfId="3" applyNumberFormat="1" applyFont="1" applyFill="1" applyBorder="1" applyAlignment="1" applyProtection="1">
      <alignment horizontal="center" vertical="center" wrapText="1"/>
      <protection hidden="1"/>
    </xf>
    <xf numFmtId="2" fontId="47" fillId="7" borderId="26" xfId="3" applyNumberFormat="1" applyFont="1" applyFill="1" applyBorder="1" applyAlignment="1" applyProtection="1">
      <alignment horizontal="center" vertical="center" wrapText="1"/>
      <protection hidden="1"/>
    </xf>
    <xf numFmtId="2" fontId="47" fillId="7" borderId="27" xfId="3" applyNumberFormat="1" applyFont="1" applyFill="1" applyBorder="1" applyAlignment="1" applyProtection="1">
      <alignment horizontal="center" vertical="center" wrapText="1"/>
      <protection hidden="1"/>
    </xf>
    <xf numFmtId="2" fontId="47" fillId="7" borderId="28" xfId="3" applyNumberFormat="1" applyFont="1" applyFill="1" applyBorder="1" applyAlignment="1" applyProtection="1">
      <alignment horizontal="center" vertical="center" wrapText="1"/>
      <protection hidden="1"/>
    </xf>
    <xf numFmtId="0" fontId="28" fillId="10" borderId="0" xfId="0" applyFont="1" applyFill="1" applyAlignment="1">
      <alignment horizontal="left" wrapText="1"/>
    </xf>
    <xf numFmtId="0" fontId="16" fillId="11" borderId="29" xfId="0" applyFont="1" applyFill="1" applyBorder="1" applyAlignment="1">
      <alignment horizontal="center" vertical="center" wrapText="1"/>
    </xf>
    <xf numFmtId="0" fontId="16" fillId="11" borderId="30" xfId="0" applyFont="1" applyFill="1" applyBorder="1" applyAlignment="1">
      <alignment horizontal="center" vertical="center" wrapText="1"/>
    </xf>
    <xf numFmtId="0" fontId="16" fillId="11" borderId="32" xfId="0" applyFont="1" applyFill="1" applyBorder="1" applyAlignment="1">
      <alignment horizontal="center" vertical="center" wrapText="1"/>
    </xf>
    <xf numFmtId="0" fontId="16" fillId="11" borderId="2" xfId="0" applyFont="1" applyFill="1" applyBorder="1" applyAlignment="1">
      <alignment horizontal="center" vertical="center" wrapText="1"/>
    </xf>
    <xf numFmtId="0" fontId="16" fillId="11" borderId="31" xfId="0" applyFont="1" applyFill="1" applyBorder="1" applyAlignment="1">
      <alignment horizontal="center" vertical="center" wrapText="1"/>
    </xf>
    <xf numFmtId="0" fontId="16" fillId="11" borderId="33" xfId="0" applyFont="1" applyFill="1" applyBorder="1" applyAlignment="1">
      <alignment horizontal="center" vertical="center" wrapText="1"/>
    </xf>
    <xf numFmtId="0" fontId="18" fillId="3" borderId="2" xfId="0" applyFont="1" applyFill="1" applyBorder="1" applyAlignment="1" applyProtection="1">
      <alignment horizontal="center" vertical="center" wrapText="1"/>
      <protection locked="0"/>
    </xf>
    <xf numFmtId="0" fontId="18" fillId="3" borderId="96" xfId="0" applyFont="1" applyFill="1" applyBorder="1" applyAlignment="1" applyProtection="1">
      <alignment horizontal="center" vertical="center" wrapText="1"/>
      <protection locked="0"/>
    </xf>
    <xf numFmtId="0" fontId="18" fillId="3" borderId="101" xfId="0" applyFont="1" applyFill="1" applyBorder="1" applyAlignment="1" applyProtection="1">
      <alignment horizontal="center" vertical="center" wrapText="1"/>
      <protection locked="0"/>
    </xf>
    <xf numFmtId="2" fontId="18" fillId="3" borderId="2" xfId="0" applyNumberFormat="1" applyFont="1" applyFill="1" applyBorder="1" applyAlignment="1" applyProtection="1">
      <alignment horizontal="center" vertical="center" wrapText="1"/>
      <protection locked="0"/>
    </xf>
    <xf numFmtId="2" fontId="18" fillId="3" borderId="96" xfId="0" applyNumberFormat="1" applyFont="1" applyFill="1" applyBorder="1" applyAlignment="1" applyProtection="1">
      <alignment horizontal="center" vertical="center" wrapText="1"/>
      <protection locked="0"/>
    </xf>
    <xf numFmtId="2" fontId="18" fillId="3" borderId="33" xfId="0" applyNumberFormat="1" applyFont="1" applyFill="1" applyBorder="1" applyAlignment="1" applyProtection="1">
      <alignment horizontal="center" vertical="center" wrapText="1"/>
      <protection locked="0"/>
    </xf>
    <xf numFmtId="2" fontId="18" fillId="3" borderId="103" xfId="0" applyNumberFormat="1" applyFont="1" applyFill="1" applyBorder="1" applyAlignment="1" applyProtection="1">
      <alignment horizontal="center" vertical="center" wrapText="1"/>
      <protection locked="0"/>
    </xf>
    <xf numFmtId="2" fontId="18" fillId="3" borderId="101" xfId="0" applyNumberFormat="1" applyFont="1" applyFill="1" applyBorder="1" applyAlignment="1" applyProtection="1">
      <alignment horizontal="center" vertical="center" wrapText="1"/>
      <protection locked="0"/>
    </xf>
    <xf numFmtId="2" fontId="18" fillId="3" borderId="104" xfId="0" applyNumberFormat="1" applyFont="1" applyFill="1" applyBorder="1" applyAlignment="1" applyProtection="1">
      <alignment horizontal="center" vertical="center" wrapText="1"/>
      <protection locked="0"/>
    </xf>
    <xf numFmtId="0" fontId="16" fillId="8" borderId="3" xfId="0" applyFont="1" applyFill="1" applyBorder="1" applyAlignment="1">
      <alignment horizontal="center" vertical="center" wrapText="1"/>
    </xf>
    <xf numFmtId="0" fontId="18" fillId="3" borderId="7" xfId="0" applyFont="1" applyFill="1" applyBorder="1" applyAlignment="1" applyProtection="1">
      <alignment horizontal="center" vertical="center" wrapText="1"/>
      <protection locked="0"/>
    </xf>
    <xf numFmtId="0" fontId="18" fillId="3" borderId="35" xfId="0" applyFont="1" applyFill="1" applyBorder="1" applyAlignment="1" applyProtection="1">
      <alignment horizontal="center" vertical="center" wrapText="1"/>
      <protection locked="0"/>
    </xf>
    <xf numFmtId="2" fontId="18" fillId="3" borderId="7" xfId="0" applyNumberFormat="1" applyFont="1" applyFill="1" applyBorder="1" applyAlignment="1" applyProtection="1">
      <alignment horizontal="center" vertical="center" wrapText="1"/>
      <protection locked="0"/>
    </xf>
    <xf numFmtId="2" fontId="18" fillId="3" borderId="35" xfId="0" applyNumberFormat="1" applyFont="1" applyFill="1" applyBorder="1" applyAlignment="1" applyProtection="1">
      <alignment horizontal="center" vertical="center" wrapText="1"/>
      <protection locked="0"/>
    </xf>
    <xf numFmtId="2" fontId="18" fillId="3" borderId="81" xfId="0" applyNumberFormat="1" applyFont="1" applyFill="1" applyBorder="1" applyAlignment="1" applyProtection="1">
      <alignment horizontal="center" vertical="center" wrapText="1"/>
      <protection locked="0"/>
    </xf>
    <xf numFmtId="2" fontId="18" fillId="3" borderId="36" xfId="0" applyNumberFormat="1" applyFont="1" applyFill="1" applyBorder="1" applyAlignment="1" applyProtection="1">
      <alignment horizontal="center" vertical="center" wrapText="1"/>
      <protection locked="0"/>
    </xf>
    <xf numFmtId="0" fontId="16" fillId="8" borderId="18" xfId="0" applyFont="1" applyFill="1" applyBorder="1" applyAlignment="1">
      <alignment horizontal="center" vertical="center" wrapText="1"/>
    </xf>
    <xf numFmtId="0" fontId="16" fillId="8" borderId="75" xfId="0" applyFont="1" applyFill="1" applyBorder="1" applyAlignment="1">
      <alignment horizontal="center" vertical="center" wrapText="1"/>
    </xf>
    <xf numFmtId="0" fontId="16" fillId="8" borderId="73" xfId="0" applyFont="1" applyFill="1" applyBorder="1" applyAlignment="1">
      <alignment horizontal="center" vertical="center" wrapText="1"/>
    </xf>
    <xf numFmtId="0" fontId="16" fillId="8" borderId="13" xfId="0" applyFont="1" applyFill="1" applyBorder="1" applyAlignment="1">
      <alignment horizontal="center" vertical="center" wrapText="1"/>
    </xf>
    <xf numFmtId="0" fontId="16" fillId="8" borderId="24" xfId="0" applyFont="1" applyFill="1" applyBorder="1" applyAlignment="1">
      <alignment horizontal="center" vertical="center" wrapText="1"/>
    </xf>
    <xf numFmtId="0" fontId="16" fillId="8" borderId="25" xfId="0" applyFont="1" applyFill="1" applyBorder="1" applyAlignment="1">
      <alignment horizontal="center" vertical="center" wrapText="1"/>
    </xf>
    <xf numFmtId="49" fontId="18" fillId="3" borderId="79" xfId="0" applyNumberFormat="1" applyFont="1" applyFill="1" applyBorder="1" applyAlignment="1" applyProtection="1">
      <alignment horizontal="left" vertical="center" wrapText="1"/>
      <protection locked="0"/>
    </xf>
    <xf numFmtId="49" fontId="18" fillId="3" borderId="17" xfId="0" applyNumberFormat="1" applyFont="1" applyFill="1" applyBorder="1" applyAlignment="1" applyProtection="1">
      <alignment horizontal="left" vertical="center" wrapText="1"/>
      <protection locked="0"/>
    </xf>
    <xf numFmtId="49" fontId="18" fillId="3" borderId="19" xfId="0" applyNumberFormat="1" applyFont="1" applyFill="1" applyBorder="1" applyAlignment="1" applyProtection="1">
      <alignment horizontal="left" vertical="center" wrapText="1"/>
      <protection locked="0"/>
    </xf>
    <xf numFmtId="49" fontId="18" fillId="3" borderId="5" xfId="0" applyNumberFormat="1" applyFont="1" applyFill="1" applyBorder="1" applyAlignment="1" applyProtection="1">
      <alignment horizontal="left" vertical="center" wrapText="1"/>
      <protection locked="0"/>
    </xf>
    <xf numFmtId="49" fontId="18" fillId="3" borderId="0" xfId="0" applyNumberFormat="1" applyFont="1" applyFill="1" applyAlignment="1" applyProtection="1">
      <alignment horizontal="left" vertical="center" wrapText="1"/>
      <protection locked="0"/>
    </xf>
    <xf numFmtId="49" fontId="18" fillId="3" borderId="54" xfId="0" applyNumberFormat="1" applyFont="1" applyFill="1" applyBorder="1" applyAlignment="1" applyProtection="1">
      <alignment horizontal="left" vertical="center" wrapText="1"/>
      <protection locked="0"/>
    </xf>
    <xf numFmtId="49" fontId="18" fillId="3" borderId="26" xfId="0" applyNumberFormat="1" applyFont="1" applyFill="1" applyBorder="1" applyAlignment="1" applyProtection="1">
      <alignment horizontal="left" vertical="center" wrapText="1"/>
      <protection locked="0"/>
    </xf>
    <xf numFmtId="49" fontId="18" fillId="3" borderId="27" xfId="0" applyNumberFormat="1" applyFont="1" applyFill="1" applyBorder="1" applyAlignment="1" applyProtection="1">
      <alignment horizontal="left" vertical="center" wrapText="1"/>
      <protection locked="0"/>
    </xf>
    <xf numFmtId="49" fontId="18" fillId="3" borderId="28" xfId="0" applyNumberFormat="1" applyFont="1" applyFill="1" applyBorder="1" applyAlignment="1" applyProtection="1">
      <alignment horizontal="left" vertical="center" wrapText="1"/>
      <protection locked="0"/>
    </xf>
    <xf numFmtId="0" fontId="23" fillId="10" borderId="16" xfId="0" applyFont="1" applyFill="1" applyBorder="1" applyAlignment="1">
      <alignment horizontal="left" vertical="top"/>
    </xf>
    <xf numFmtId="0" fontId="28" fillId="10" borderId="0" xfId="0" applyFont="1" applyFill="1" applyAlignment="1">
      <alignment horizontal="justify" vertical="top" wrapText="1"/>
    </xf>
    <xf numFmtId="0" fontId="16" fillId="11" borderId="30" xfId="0" applyFont="1" applyFill="1" applyBorder="1" applyAlignment="1">
      <alignment horizontal="center" vertical="center"/>
    </xf>
    <xf numFmtId="0" fontId="16" fillId="11" borderId="2" xfId="0" applyFont="1" applyFill="1" applyBorder="1" applyAlignment="1">
      <alignment horizontal="center" vertical="center"/>
    </xf>
    <xf numFmtId="0" fontId="17" fillId="11" borderId="5" xfId="0" applyFont="1" applyFill="1" applyBorder="1" applyAlignment="1">
      <alignment horizontal="center" vertical="center" wrapText="1"/>
    </xf>
    <xf numFmtId="0" fontId="17" fillId="11" borderId="0" xfId="0" applyFont="1" applyFill="1" applyAlignment="1">
      <alignment horizontal="center" vertical="center" wrapText="1"/>
    </xf>
    <xf numFmtId="0" fontId="17" fillId="11" borderId="6" xfId="0" applyFont="1" applyFill="1" applyBorder="1" applyAlignment="1">
      <alignment horizontal="center" vertical="center" wrapText="1"/>
    </xf>
    <xf numFmtId="0" fontId="17" fillId="11" borderId="1" xfId="0" applyFont="1" applyFill="1" applyBorder="1" applyAlignment="1">
      <alignment horizontal="center" vertical="center" wrapText="1"/>
    </xf>
    <xf numFmtId="0" fontId="16" fillId="11" borderId="7" xfId="0" applyFont="1" applyFill="1" applyBorder="1" applyAlignment="1">
      <alignment horizontal="center" vertical="center" wrapText="1"/>
    </xf>
    <xf numFmtId="0" fontId="24" fillId="3" borderId="0" xfId="0" applyFont="1" applyFill="1" applyAlignment="1">
      <alignment horizontal="left" vertical="center" wrapText="1" indent="1"/>
    </xf>
    <xf numFmtId="0" fontId="18" fillId="3" borderId="0" xfId="4" applyFont="1" applyFill="1" applyAlignment="1" applyProtection="1">
      <alignment horizontal="left" vertical="center" wrapText="1"/>
    </xf>
    <xf numFmtId="0" fontId="18" fillId="12" borderId="2" xfId="0" applyFont="1" applyFill="1" applyBorder="1" applyAlignment="1">
      <alignment horizontal="left" vertical="center" wrapText="1" indent="1"/>
    </xf>
    <xf numFmtId="0" fontId="18" fillId="12" borderId="2" xfId="0" applyFont="1" applyFill="1" applyBorder="1" applyAlignment="1">
      <alignment horizontal="center" vertical="center" wrapText="1"/>
    </xf>
    <xf numFmtId="9" fontId="18" fillId="3" borderId="2" xfId="1" applyFont="1" applyFill="1" applyBorder="1" applyAlignment="1" applyProtection="1">
      <alignment horizontal="center" vertical="center"/>
      <protection locked="0"/>
    </xf>
    <xf numFmtId="0" fontId="18" fillId="3" borderId="68" xfId="0" applyFont="1" applyFill="1" applyBorder="1" applyAlignment="1" applyProtection="1">
      <alignment horizontal="center" vertical="center"/>
      <protection locked="0"/>
    </xf>
    <xf numFmtId="0" fontId="18" fillId="3" borderId="63" xfId="0" applyFont="1" applyFill="1" applyBorder="1" applyAlignment="1" applyProtection="1">
      <alignment horizontal="center" vertical="center"/>
      <protection locked="0"/>
    </xf>
    <xf numFmtId="0" fontId="18" fillId="3" borderId="45" xfId="0" applyFont="1" applyFill="1" applyBorder="1" applyAlignment="1" applyProtection="1">
      <alignment horizontal="center" vertical="center"/>
      <protection locked="0"/>
    </xf>
    <xf numFmtId="0" fontId="18" fillId="3" borderId="37" xfId="0" applyFont="1" applyFill="1" applyBorder="1" applyAlignment="1" applyProtection="1">
      <alignment horizontal="center" vertical="center"/>
      <protection locked="0"/>
    </xf>
    <xf numFmtId="0" fontId="18" fillId="3" borderId="76" xfId="0" applyFont="1" applyFill="1" applyBorder="1" applyAlignment="1" applyProtection="1">
      <alignment horizontal="center" vertical="center"/>
      <protection locked="0"/>
    </xf>
    <xf numFmtId="0" fontId="18" fillId="3" borderId="71" xfId="0" applyFont="1" applyFill="1" applyBorder="1" applyAlignment="1" applyProtection="1">
      <alignment horizontal="center" vertical="center"/>
      <protection locked="0"/>
    </xf>
    <xf numFmtId="0" fontId="18" fillId="3" borderId="46" xfId="0" applyFont="1" applyFill="1" applyBorder="1" applyAlignment="1" applyProtection="1">
      <alignment horizontal="center" vertical="center"/>
      <protection locked="0"/>
    </xf>
    <xf numFmtId="0" fontId="18" fillId="3" borderId="49" xfId="0" applyFont="1" applyFill="1" applyBorder="1" applyAlignment="1" applyProtection="1">
      <alignment horizontal="center" vertical="center"/>
      <protection locked="0"/>
    </xf>
    <xf numFmtId="0" fontId="18" fillId="3" borderId="50" xfId="0" applyFont="1" applyFill="1" applyBorder="1" applyAlignment="1" applyProtection="1">
      <alignment horizontal="center" vertical="center"/>
      <protection locked="0"/>
    </xf>
    <xf numFmtId="0" fontId="18" fillId="3" borderId="77" xfId="0" applyFont="1" applyFill="1" applyBorder="1" applyAlignment="1" applyProtection="1">
      <alignment horizontal="center" vertical="center"/>
      <protection locked="0"/>
    </xf>
    <xf numFmtId="0" fontId="18" fillId="3" borderId="8" xfId="0" applyFont="1" applyFill="1" applyBorder="1" applyAlignment="1" applyProtection="1">
      <alignment horizontal="center" vertical="center"/>
      <protection locked="0"/>
    </xf>
    <xf numFmtId="0" fontId="18" fillId="3" borderId="9" xfId="0" applyFont="1" applyFill="1" applyBorder="1" applyAlignment="1" applyProtection="1">
      <alignment horizontal="center" vertical="center"/>
      <protection locked="0"/>
    </xf>
    <xf numFmtId="0" fontId="18" fillId="3" borderId="10" xfId="0" applyFont="1" applyFill="1" applyBorder="1" applyAlignment="1" applyProtection="1">
      <alignment horizontal="center" vertical="center"/>
      <protection locked="0"/>
    </xf>
    <xf numFmtId="0" fontId="18" fillId="3" borderId="5" xfId="0" applyFont="1" applyFill="1" applyBorder="1" applyAlignment="1" applyProtection="1">
      <alignment horizontal="center" vertical="center"/>
      <protection locked="0"/>
    </xf>
    <xf numFmtId="0" fontId="18" fillId="3" borderId="0" xfId="0" applyFont="1" applyFill="1" applyAlignment="1" applyProtection="1">
      <alignment horizontal="center" vertical="center"/>
      <protection locked="0"/>
    </xf>
    <xf numFmtId="0" fontId="18" fillId="3" borderId="13" xfId="0" applyFont="1" applyFill="1" applyBorder="1" applyAlignment="1" applyProtection="1">
      <alignment horizontal="center" vertical="center"/>
      <protection locked="0"/>
    </xf>
    <xf numFmtId="0" fontId="18" fillId="3" borderId="6" xfId="0" applyFont="1" applyFill="1" applyBorder="1" applyAlignment="1" applyProtection="1">
      <alignment horizontal="center" vertical="center"/>
      <protection locked="0"/>
    </xf>
    <xf numFmtId="0" fontId="18" fillId="3" borderId="1" xfId="0" applyFont="1" applyFill="1" applyBorder="1" applyAlignment="1" applyProtection="1">
      <alignment horizontal="center" vertical="center"/>
      <protection locked="0"/>
    </xf>
    <xf numFmtId="0" fontId="18" fillId="3" borderId="12" xfId="0" applyFont="1" applyFill="1" applyBorder="1" applyAlignment="1" applyProtection="1">
      <alignment horizontal="center" vertical="center"/>
      <protection locked="0"/>
    </xf>
    <xf numFmtId="2" fontId="18" fillId="3" borderId="2" xfId="0" applyNumberFormat="1" applyFont="1" applyFill="1" applyBorder="1" applyAlignment="1" applyProtection="1">
      <alignment horizontal="center" vertical="center"/>
      <protection locked="0"/>
    </xf>
    <xf numFmtId="2" fontId="18" fillId="3" borderId="33" xfId="0" applyNumberFormat="1" applyFont="1" applyFill="1" applyBorder="1" applyAlignment="1" applyProtection="1">
      <alignment horizontal="center" vertical="center"/>
      <protection locked="0"/>
    </xf>
    <xf numFmtId="0" fontId="18" fillId="3" borderId="47" xfId="0" applyFont="1" applyFill="1" applyBorder="1" applyAlignment="1" applyProtection="1">
      <alignment horizontal="center" vertical="center"/>
      <protection locked="0"/>
    </xf>
    <xf numFmtId="0" fontId="18" fillId="3" borderId="48" xfId="0" applyFont="1" applyFill="1" applyBorder="1" applyAlignment="1" applyProtection="1">
      <alignment horizontal="center" vertical="center"/>
      <protection locked="0"/>
    </xf>
    <xf numFmtId="0" fontId="18" fillId="3" borderId="51" xfId="0" applyFont="1" applyFill="1" applyBorder="1" applyAlignment="1" applyProtection="1">
      <alignment horizontal="center" vertical="center"/>
      <protection locked="0"/>
    </xf>
    <xf numFmtId="0" fontId="18" fillId="3" borderId="52" xfId="0" applyFont="1" applyFill="1" applyBorder="1" applyAlignment="1" applyProtection="1">
      <alignment horizontal="center" vertical="center"/>
      <protection locked="0"/>
    </xf>
    <xf numFmtId="0" fontId="18" fillId="3" borderId="53" xfId="0" applyFont="1" applyFill="1" applyBorder="1" applyAlignment="1" applyProtection="1">
      <alignment horizontal="center" vertical="center"/>
      <protection locked="0"/>
    </xf>
    <xf numFmtId="0" fontId="18" fillId="3" borderId="78" xfId="0" applyFont="1" applyFill="1" applyBorder="1" applyAlignment="1" applyProtection="1">
      <alignment horizontal="center" vertical="center"/>
      <protection locked="0"/>
    </xf>
    <xf numFmtId="0" fontId="18" fillId="3" borderId="64" xfId="0" applyFont="1" applyFill="1" applyBorder="1" applyAlignment="1" applyProtection="1">
      <alignment horizontal="center" vertical="center"/>
      <protection locked="0"/>
    </xf>
    <xf numFmtId="0" fontId="18" fillId="3" borderId="4" xfId="0" applyFont="1" applyFill="1" applyBorder="1" applyAlignment="1" applyProtection="1">
      <alignment horizontal="center" vertical="center"/>
      <protection locked="0"/>
    </xf>
    <xf numFmtId="0" fontId="18" fillId="3" borderId="2" xfId="0" applyFont="1" applyFill="1" applyBorder="1" applyAlignment="1" applyProtection="1">
      <alignment horizontal="center" vertical="center"/>
      <protection locked="0"/>
    </xf>
    <xf numFmtId="0" fontId="16" fillId="8" borderId="22" xfId="0" applyFont="1" applyFill="1" applyBorder="1" applyAlignment="1">
      <alignment horizontal="center" vertical="center" wrapText="1"/>
    </xf>
    <xf numFmtId="0" fontId="16" fillId="8" borderId="10" xfId="0" applyFont="1" applyFill="1" applyBorder="1" applyAlignment="1">
      <alignment horizontal="center" vertical="center" wrapText="1"/>
    </xf>
    <xf numFmtId="0" fontId="16" fillId="8" borderId="20" xfId="0" applyFont="1" applyFill="1" applyBorder="1" applyAlignment="1">
      <alignment horizontal="center" vertical="center" wrapText="1"/>
    </xf>
    <xf numFmtId="0" fontId="16" fillId="8" borderId="12" xfId="0" applyFont="1" applyFill="1" applyBorder="1" applyAlignment="1">
      <alignment horizontal="center" vertical="center" wrapText="1"/>
    </xf>
    <xf numFmtId="49" fontId="18" fillId="3" borderId="30" xfId="0" applyNumberFormat="1" applyFont="1" applyFill="1" applyBorder="1" applyAlignment="1" applyProtection="1">
      <alignment horizontal="left" vertical="center" wrapText="1"/>
      <protection locked="0"/>
    </xf>
    <xf numFmtId="49" fontId="18" fillId="3" borderId="31" xfId="0" applyNumberFormat="1" applyFont="1" applyFill="1" applyBorder="1" applyAlignment="1" applyProtection="1">
      <alignment horizontal="left" vertical="center" wrapText="1"/>
      <protection locked="0"/>
    </xf>
    <xf numFmtId="49" fontId="18" fillId="3" borderId="2" xfId="0" applyNumberFormat="1" applyFont="1" applyFill="1" applyBorder="1" applyAlignment="1" applyProtection="1">
      <alignment horizontal="left" vertical="center" wrapText="1"/>
      <protection locked="0"/>
    </xf>
    <xf numFmtId="49" fontId="18" fillId="3" borderId="33" xfId="0" applyNumberFormat="1" applyFont="1" applyFill="1" applyBorder="1" applyAlignment="1" applyProtection="1">
      <alignment horizontal="left" vertical="center" wrapText="1"/>
      <protection locked="0"/>
    </xf>
    <xf numFmtId="49" fontId="18" fillId="3" borderId="35" xfId="0" applyNumberFormat="1" applyFont="1" applyFill="1" applyBorder="1" applyAlignment="1" applyProtection="1">
      <alignment horizontal="left" vertical="center" wrapText="1"/>
      <protection locked="0"/>
    </xf>
    <xf numFmtId="49" fontId="18" fillId="3" borderId="36" xfId="0" applyNumberFormat="1" applyFont="1" applyFill="1" applyBorder="1" applyAlignment="1" applyProtection="1">
      <alignment horizontal="left" vertical="center" wrapText="1"/>
      <protection locked="0"/>
    </xf>
    <xf numFmtId="0" fontId="18" fillId="3" borderId="57" xfId="0" applyFont="1" applyFill="1" applyBorder="1" applyAlignment="1" applyProtection="1">
      <alignment horizontal="center" vertical="center"/>
      <protection locked="0"/>
    </xf>
    <xf numFmtId="0" fontId="18" fillId="3" borderId="69" xfId="0" applyFont="1" applyFill="1" applyBorder="1" applyAlignment="1" applyProtection="1">
      <alignment horizontal="center" vertical="center"/>
      <protection locked="0"/>
    </xf>
    <xf numFmtId="0" fontId="18" fillId="3" borderId="74" xfId="0" applyFont="1" applyFill="1" applyBorder="1" applyAlignment="1" applyProtection="1">
      <alignment horizontal="center" vertical="center"/>
      <protection locked="0"/>
    </xf>
    <xf numFmtId="0" fontId="18" fillId="3" borderId="35" xfId="0" applyFont="1" applyFill="1" applyBorder="1" applyAlignment="1" applyProtection="1">
      <alignment horizontal="center" vertical="center"/>
      <protection locked="0"/>
    </xf>
    <xf numFmtId="2" fontId="18" fillId="3" borderId="35" xfId="0" applyNumberFormat="1" applyFont="1" applyFill="1" applyBorder="1" applyAlignment="1" applyProtection="1">
      <alignment horizontal="center" vertical="center"/>
      <protection locked="0"/>
    </xf>
    <xf numFmtId="2" fontId="18" fillId="3" borderId="36" xfId="0" applyNumberFormat="1" applyFont="1" applyFill="1" applyBorder="1" applyAlignment="1" applyProtection="1">
      <alignment horizontal="center" vertical="center"/>
      <protection locked="0"/>
    </xf>
    <xf numFmtId="0" fontId="18" fillId="12" borderId="35" xfId="0" applyFont="1" applyFill="1" applyBorder="1" applyAlignment="1">
      <alignment horizontal="left" vertical="center" wrapText="1" indent="1"/>
    </xf>
    <xf numFmtId="0" fontId="18" fillId="12" borderId="35" xfId="0" applyFont="1" applyFill="1" applyBorder="1" applyAlignment="1">
      <alignment horizontal="center" vertical="center" wrapText="1"/>
    </xf>
    <xf numFmtId="9" fontId="18" fillId="3" borderId="35" xfId="1" applyFont="1" applyFill="1" applyBorder="1" applyAlignment="1" applyProtection="1">
      <alignment horizontal="center" vertical="center"/>
      <protection locked="0"/>
    </xf>
    <xf numFmtId="0" fontId="18" fillId="3" borderId="70" xfId="0" applyFont="1" applyFill="1" applyBorder="1" applyAlignment="1" applyProtection="1">
      <alignment horizontal="center" vertical="center"/>
      <protection locked="0"/>
    </xf>
    <xf numFmtId="0" fontId="17" fillId="11" borderId="30" xfId="0" applyFont="1" applyFill="1" applyBorder="1" applyAlignment="1">
      <alignment horizontal="center" vertical="center" wrapText="1"/>
    </xf>
    <xf numFmtId="0" fontId="17" fillId="11" borderId="2" xfId="0" applyFont="1" applyFill="1" applyBorder="1" applyAlignment="1">
      <alignment horizontal="center" vertical="center" wrapText="1"/>
    </xf>
    <xf numFmtId="167" fontId="8" fillId="3" borderId="2" xfId="0" applyNumberFormat="1" applyFont="1" applyFill="1" applyBorder="1" applyAlignment="1" applyProtection="1">
      <alignment horizontal="center" vertical="center"/>
      <protection locked="0"/>
    </xf>
    <xf numFmtId="2" fontId="8" fillId="3" borderId="11" xfId="1" applyNumberFormat="1" applyFont="1" applyFill="1" applyBorder="1" applyAlignment="1" applyProtection="1">
      <alignment horizontal="center" vertical="center"/>
      <protection locked="0"/>
    </xf>
    <xf numFmtId="2" fontId="8" fillId="3" borderId="7" xfId="1" applyNumberFormat="1" applyFont="1" applyFill="1" applyBorder="1" applyAlignment="1" applyProtection="1">
      <alignment horizontal="center" vertical="center"/>
      <protection locked="0"/>
    </xf>
    <xf numFmtId="167" fontId="8" fillId="3" borderId="8" xfId="3" applyNumberFormat="1" applyFont="1" applyFill="1" applyBorder="1" applyAlignment="1" applyProtection="1">
      <alignment horizontal="center" vertical="center" wrapText="1"/>
      <protection locked="0" hidden="1"/>
    </xf>
    <xf numFmtId="167" fontId="8" fillId="3" borderId="10" xfId="3" applyNumberFormat="1" applyFont="1" applyFill="1" applyBorder="1" applyAlignment="1" applyProtection="1">
      <alignment horizontal="center" vertical="center" wrapText="1"/>
      <protection locked="0" hidden="1"/>
    </xf>
    <xf numFmtId="167" fontId="8" fillId="3" borderId="6" xfId="3" applyNumberFormat="1" applyFont="1" applyFill="1" applyBorder="1" applyAlignment="1" applyProtection="1">
      <alignment horizontal="center" vertical="center" wrapText="1"/>
      <protection locked="0" hidden="1"/>
    </xf>
    <xf numFmtId="167" fontId="8" fillId="3" borderId="12" xfId="3" applyNumberFormat="1" applyFont="1" applyFill="1" applyBorder="1" applyAlignment="1" applyProtection="1">
      <alignment horizontal="center" vertical="center" wrapText="1"/>
      <protection locked="0" hidden="1"/>
    </xf>
    <xf numFmtId="0" fontId="16" fillId="11" borderId="79" xfId="0" applyFont="1" applyFill="1" applyBorder="1" applyAlignment="1">
      <alignment horizontal="center" vertical="center" wrapText="1"/>
    </xf>
    <xf numFmtId="0" fontId="16" fillId="11" borderId="17" xfId="0" applyFont="1" applyFill="1" applyBorder="1" applyAlignment="1">
      <alignment horizontal="center" vertical="center" wrapText="1"/>
    </xf>
    <xf numFmtId="0" fontId="16" fillId="11" borderId="75" xfId="0" applyFont="1" applyFill="1" applyBorder="1" applyAlignment="1">
      <alignment horizontal="center" vertical="center" wrapText="1"/>
    </xf>
    <xf numFmtId="0" fontId="16" fillId="11" borderId="5" xfId="0" applyFont="1" applyFill="1" applyBorder="1" applyAlignment="1">
      <alignment horizontal="center" vertical="center" wrapText="1"/>
    </xf>
    <xf numFmtId="0" fontId="16" fillId="11" borderId="0" xfId="0" applyFont="1" applyFill="1" applyAlignment="1">
      <alignment horizontal="center" vertical="center" wrapText="1"/>
    </xf>
    <xf numFmtId="0" fontId="16" fillId="11" borderId="13" xfId="0" applyFont="1" applyFill="1" applyBorder="1" applyAlignment="1">
      <alignment horizontal="center" vertical="center" wrapText="1"/>
    </xf>
    <xf numFmtId="0" fontId="16" fillId="11" borderId="6" xfId="0" applyFont="1" applyFill="1" applyBorder="1" applyAlignment="1">
      <alignment horizontal="center" vertical="center" wrapText="1"/>
    </xf>
    <xf numFmtId="0" fontId="16" fillId="11" borderId="1" xfId="0" applyFont="1" applyFill="1" applyBorder="1" applyAlignment="1">
      <alignment horizontal="center" vertical="center" wrapText="1"/>
    </xf>
    <xf numFmtId="0" fontId="16" fillId="11" borderId="12" xfId="0" applyFont="1" applyFill="1" applyBorder="1" applyAlignment="1">
      <alignment horizontal="center" vertical="center" wrapText="1"/>
    </xf>
    <xf numFmtId="10" fontId="8" fillId="6" borderId="8" xfId="0" applyNumberFormat="1" applyFont="1" applyFill="1" applyBorder="1" applyAlignment="1">
      <alignment horizontal="center" vertical="center" wrapText="1"/>
    </xf>
    <xf numFmtId="10" fontId="8" fillId="6" borderId="9" xfId="0" applyNumberFormat="1" applyFont="1" applyFill="1" applyBorder="1" applyAlignment="1">
      <alignment horizontal="center" vertical="center" wrapText="1"/>
    </xf>
    <xf numFmtId="10" fontId="8" fillId="6" borderId="10" xfId="0" applyNumberFormat="1" applyFont="1" applyFill="1" applyBorder="1" applyAlignment="1">
      <alignment horizontal="center" vertical="center" wrapText="1"/>
    </xf>
    <xf numFmtId="10" fontId="8" fillId="6" borderId="6" xfId="0" applyNumberFormat="1" applyFont="1" applyFill="1" applyBorder="1" applyAlignment="1">
      <alignment horizontal="center" vertical="center" wrapText="1"/>
    </xf>
    <xf numFmtId="10" fontId="8" fillId="6" borderId="1" xfId="0" applyNumberFormat="1" applyFont="1" applyFill="1" applyBorder="1" applyAlignment="1">
      <alignment horizontal="center" vertical="center" wrapText="1"/>
    </xf>
    <xf numFmtId="10" fontId="8" fillId="6" borderId="12" xfId="0" applyNumberFormat="1" applyFont="1" applyFill="1" applyBorder="1" applyAlignment="1">
      <alignment horizontal="center" vertical="center" wrapText="1"/>
    </xf>
    <xf numFmtId="10" fontId="8" fillId="6" borderId="11" xfId="0" applyNumberFormat="1" applyFont="1" applyFill="1" applyBorder="1" applyAlignment="1">
      <alignment horizontal="center" vertical="center" wrapText="1"/>
    </xf>
    <xf numFmtId="10" fontId="8" fillId="6" borderId="14" xfId="0" applyNumberFormat="1" applyFont="1" applyFill="1" applyBorder="1" applyAlignment="1">
      <alignment horizontal="center" vertical="center" wrapText="1"/>
    </xf>
    <xf numFmtId="10" fontId="8" fillId="6" borderId="7" xfId="0" applyNumberFormat="1" applyFont="1" applyFill="1" applyBorder="1" applyAlignment="1">
      <alignment horizontal="center" vertical="center" wrapText="1"/>
    </xf>
    <xf numFmtId="10" fontId="8" fillId="6" borderId="39" xfId="0" applyNumberFormat="1" applyFont="1" applyFill="1" applyBorder="1" applyAlignment="1">
      <alignment horizontal="center" vertical="center" wrapText="1"/>
    </xf>
    <xf numFmtId="10" fontId="8" fillId="6" borderId="80" xfId="0" applyNumberFormat="1" applyFont="1" applyFill="1" applyBorder="1" applyAlignment="1">
      <alignment horizontal="center" vertical="center" wrapText="1"/>
    </xf>
    <xf numFmtId="10" fontId="8" fillId="6" borderId="81" xfId="0" applyNumberFormat="1" applyFont="1" applyFill="1" applyBorder="1" applyAlignment="1">
      <alignment horizontal="center" vertical="center" wrapText="1"/>
    </xf>
    <xf numFmtId="49" fontId="42" fillId="8" borderId="83" xfId="0" applyNumberFormat="1" applyFont="1" applyFill="1" applyBorder="1" applyAlignment="1">
      <alignment horizontal="center" vertical="center" wrapText="1"/>
    </xf>
    <xf numFmtId="49" fontId="42" fillId="8" borderId="90" xfId="0" applyNumberFormat="1" applyFont="1" applyFill="1" applyBorder="1" applyAlignment="1">
      <alignment horizontal="center" vertical="center" wrapText="1"/>
    </xf>
    <xf numFmtId="49" fontId="42" fillId="8" borderId="84" xfId="0" applyNumberFormat="1" applyFont="1" applyFill="1" applyBorder="1" applyAlignment="1">
      <alignment horizontal="center" vertical="center" wrapText="1"/>
    </xf>
    <xf numFmtId="49" fontId="42" fillId="8" borderId="15" xfId="0" applyNumberFormat="1" applyFont="1" applyFill="1" applyBorder="1" applyAlignment="1">
      <alignment horizontal="center" vertical="center" wrapText="1"/>
    </xf>
    <xf numFmtId="49" fontId="43" fillId="8" borderId="84" xfId="0" applyNumberFormat="1" applyFont="1" applyFill="1" applyBorder="1" applyAlignment="1">
      <alignment horizontal="center" vertical="center" wrapText="1"/>
    </xf>
    <xf numFmtId="49" fontId="43" fillId="8" borderId="15" xfId="0" applyNumberFormat="1" applyFont="1" applyFill="1" applyBorder="1" applyAlignment="1">
      <alignment horizontal="center" vertical="center" wrapText="1"/>
    </xf>
    <xf numFmtId="49" fontId="38" fillId="11" borderId="83" xfId="0" applyNumberFormat="1" applyFont="1" applyFill="1" applyBorder="1" applyAlignment="1">
      <alignment horizontal="center" vertical="center" wrapText="1"/>
    </xf>
    <xf numFmtId="49" fontId="38" fillId="11" borderId="84" xfId="0" applyNumberFormat="1" applyFont="1" applyFill="1" applyBorder="1" applyAlignment="1">
      <alignment horizontal="center" vertical="center" wrapText="1"/>
    </xf>
    <xf numFmtId="49" fontId="38" fillId="11" borderId="85" xfId="0" applyNumberFormat="1" applyFont="1" applyFill="1" applyBorder="1" applyAlignment="1">
      <alignment horizontal="center" vertical="center" wrapText="1"/>
    </xf>
    <xf numFmtId="49" fontId="38" fillId="11" borderId="92" xfId="0" applyNumberFormat="1" applyFont="1" applyFill="1" applyBorder="1" applyAlignment="1">
      <alignment horizontal="center" vertical="center" wrapText="1"/>
    </xf>
    <xf numFmtId="49" fontId="38" fillId="11" borderId="93" xfId="0" applyNumberFormat="1" applyFont="1" applyFill="1" applyBorder="1" applyAlignment="1">
      <alignment horizontal="center" vertical="center" wrapText="1"/>
    </xf>
    <xf numFmtId="49" fontId="38" fillId="11" borderId="94" xfId="0" applyNumberFormat="1" applyFont="1" applyFill="1" applyBorder="1" applyAlignment="1">
      <alignment horizontal="center" vertical="center" wrapText="1"/>
    </xf>
    <xf numFmtId="0" fontId="9" fillId="3" borderId="0" xfId="0" applyFont="1" applyFill="1" applyAlignment="1">
      <alignment horizontal="center" vertical="center" wrapText="1"/>
    </xf>
    <xf numFmtId="167" fontId="8" fillId="6" borderId="8" xfId="0" applyNumberFormat="1" applyFont="1" applyFill="1" applyBorder="1" applyAlignment="1">
      <alignment horizontal="center" vertical="center" wrapText="1"/>
    </xf>
    <xf numFmtId="167" fontId="8" fillId="6" borderId="9" xfId="0" applyNumberFormat="1" applyFont="1" applyFill="1" applyBorder="1" applyAlignment="1">
      <alignment horizontal="center" vertical="center" wrapText="1"/>
    </xf>
    <xf numFmtId="167" fontId="8" fillId="6" borderId="10" xfId="0" applyNumberFormat="1" applyFont="1" applyFill="1" applyBorder="1" applyAlignment="1">
      <alignment horizontal="center" vertical="center" wrapText="1"/>
    </xf>
    <xf numFmtId="167" fontId="8" fillId="6" borderId="6" xfId="0" applyNumberFormat="1" applyFont="1" applyFill="1" applyBorder="1" applyAlignment="1">
      <alignment horizontal="center" vertical="center" wrapText="1"/>
    </xf>
    <xf numFmtId="167" fontId="8" fillId="6" borderId="1" xfId="0" applyNumberFormat="1" applyFont="1" applyFill="1" applyBorder="1" applyAlignment="1">
      <alignment horizontal="center" vertical="center" wrapText="1"/>
    </xf>
    <xf numFmtId="167" fontId="8" fillId="6" borderId="12" xfId="0" applyNumberFormat="1" applyFont="1" applyFill="1" applyBorder="1" applyAlignment="1">
      <alignment horizontal="center" vertical="center" wrapText="1"/>
    </xf>
    <xf numFmtId="167" fontId="47" fillId="6" borderId="2" xfId="0" applyNumberFormat="1" applyFont="1" applyFill="1" applyBorder="1" applyAlignment="1">
      <alignment horizontal="center" vertical="center" wrapText="1"/>
    </xf>
    <xf numFmtId="167" fontId="28" fillId="16" borderId="8" xfId="3" applyNumberFormat="1" applyFont="1" applyFill="1" applyBorder="1" applyAlignment="1" applyProtection="1">
      <alignment horizontal="center" vertical="center" wrapText="1"/>
      <protection locked="0" hidden="1"/>
    </xf>
    <xf numFmtId="167" fontId="28" fillId="16" borderId="9" xfId="3" applyNumberFormat="1" applyFont="1" applyFill="1" applyBorder="1" applyAlignment="1" applyProtection="1">
      <alignment horizontal="center" vertical="center" wrapText="1"/>
      <protection locked="0" hidden="1"/>
    </xf>
    <xf numFmtId="167" fontId="28" fillId="16" borderId="10" xfId="3" applyNumberFormat="1" applyFont="1" applyFill="1" applyBorder="1" applyAlignment="1" applyProtection="1">
      <alignment horizontal="center" vertical="center" wrapText="1"/>
      <protection locked="0" hidden="1"/>
    </xf>
    <xf numFmtId="167" fontId="28" fillId="16" borderId="5" xfId="3" applyNumberFormat="1" applyFont="1" applyFill="1" applyBorder="1" applyAlignment="1" applyProtection="1">
      <alignment horizontal="center" vertical="center" wrapText="1"/>
      <protection locked="0" hidden="1"/>
    </xf>
    <xf numFmtId="167" fontId="28" fillId="16" borderId="0" xfId="3" applyNumberFormat="1" applyFont="1" applyFill="1" applyBorder="1" applyAlignment="1" applyProtection="1">
      <alignment horizontal="center" vertical="center" wrapText="1"/>
      <protection locked="0" hidden="1"/>
    </xf>
    <xf numFmtId="167" fontId="28" fillId="16" borderId="13" xfId="3" applyNumberFormat="1" applyFont="1" applyFill="1" applyBorder="1" applyAlignment="1" applyProtection="1">
      <alignment horizontal="center" vertical="center" wrapText="1"/>
      <protection locked="0" hidden="1"/>
    </xf>
    <xf numFmtId="167" fontId="28" fillId="16" borderId="6" xfId="3" applyNumberFormat="1" applyFont="1" applyFill="1" applyBorder="1" applyAlignment="1" applyProtection="1">
      <alignment horizontal="center" vertical="center" wrapText="1"/>
      <protection locked="0" hidden="1"/>
    </xf>
    <xf numFmtId="167" fontId="28" fillId="16" borderId="1" xfId="3" applyNumberFormat="1" applyFont="1" applyFill="1" applyBorder="1" applyAlignment="1" applyProtection="1">
      <alignment horizontal="center" vertical="center" wrapText="1"/>
      <protection locked="0" hidden="1"/>
    </xf>
    <xf numFmtId="167" fontId="28" fillId="16" borderId="12" xfId="3" applyNumberFormat="1" applyFont="1" applyFill="1" applyBorder="1" applyAlignment="1" applyProtection="1">
      <alignment horizontal="center" vertical="center" wrapText="1"/>
      <protection locked="0" hidden="1"/>
    </xf>
    <xf numFmtId="10" fontId="8" fillId="6" borderId="2" xfId="0" applyNumberFormat="1" applyFont="1" applyFill="1" applyBorder="1" applyAlignment="1">
      <alignment horizontal="center" vertical="center" wrapText="1"/>
    </xf>
    <xf numFmtId="167" fontId="8" fillId="6" borderId="2" xfId="0" applyNumberFormat="1" applyFont="1" applyFill="1" applyBorder="1" applyAlignment="1">
      <alignment horizontal="center" vertical="center" wrapText="1"/>
    </xf>
    <xf numFmtId="0" fontId="16" fillId="8" borderId="8" xfId="0" applyFont="1" applyFill="1" applyBorder="1" applyAlignment="1">
      <alignment horizontal="center" vertical="center" wrapText="1"/>
    </xf>
    <xf numFmtId="0" fontId="16" fillId="8" borderId="6" xfId="0" applyFont="1" applyFill="1" applyBorder="1" applyAlignment="1">
      <alignment horizontal="center" vertical="center" wrapText="1"/>
    </xf>
    <xf numFmtId="0" fontId="16" fillId="8" borderId="11" xfId="0" applyFont="1" applyFill="1" applyBorder="1" applyAlignment="1">
      <alignment horizontal="center" vertical="center" wrapText="1"/>
    </xf>
    <xf numFmtId="0" fontId="16" fillId="8" borderId="7" xfId="0" applyFont="1" applyFill="1" applyBorder="1" applyAlignment="1">
      <alignment horizontal="center" vertical="center" wrapText="1"/>
    </xf>
    <xf numFmtId="2" fontId="8" fillId="6" borderId="11" xfId="1" applyNumberFormat="1" applyFont="1" applyFill="1" applyBorder="1" applyAlignment="1" applyProtection="1">
      <alignment horizontal="center" vertical="center"/>
    </xf>
    <xf numFmtId="2" fontId="8" fillId="6" borderId="43" xfId="1" applyNumberFormat="1" applyFont="1" applyFill="1" applyBorder="1" applyAlignment="1" applyProtection="1">
      <alignment horizontal="center" vertical="center"/>
    </xf>
    <xf numFmtId="167" fontId="8" fillId="6" borderId="8" xfId="3" applyNumberFormat="1" applyFont="1" applyFill="1" applyBorder="1" applyAlignment="1" applyProtection="1">
      <alignment horizontal="center" vertical="center" wrapText="1"/>
      <protection hidden="1"/>
    </xf>
    <xf numFmtId="167" fontId="8" fillId="6" borderId="10" xfId="3" applyNumberFormat="1" applyFont="1" applyFill="1" applyBorder="1" applyAlignment="1" applyProtection="1">
      <alignment horizontal="center" vertical="center" wrapText="1"/>
      <protection hidden="1"/>
    </xf>
    <xf numFmtId="167" fontId="8" fillId="6" borderId="26" xfId="3" applyNumberFormat="1" applyFont="1" applyFill="1" applyBorder="1" applyAlignment="1" applyProtection="1">
      <alignment horizontal="center" vertical="center" wrapText="1"/>
      <protection hidden="1"/>
    </xf>
    <xf numFmtId="167" fontId="8" fillId="6" borderId="25" xfId="3" applyNumberFormat="1" applyFont="1" applyFill="1" applyBorder="1" applyAlignment="1" applyProtection="1">
      <alignment horizontal="center" vertical="center" wrapText="1"/>
      <protection hidden="1"/>
    </xf>
    <xf numFmtId="0" fontId="23" fillId="16" borderId="22" xfId="0" applyFont="1" applyFill="1" applyBorder="1" applyAlignment="1">
      <alignment horizontal="center" vertical="center" wrapText="1"/>
    </xf>
    <xf numFmtId="0" fontId="23" fillId="16" borderId="9" xfId="0" applyFont="1" applyFill="1" applyBorder="1" applyAlignment="1">
      <alignment horizontal="center" vertical="center" wrapText="1"/>
    </xf>
    <xf numFmtId="0" fontId="23" fillId="16" borderId="10" xfId="0" applyFont="1" applyFill="1" applyBorder="1" applyAlignment="1">
      <alignment horizontal="center" vertical="center" wrapText="1"/>
    </xf>
    <xf numFmtId="0" fontId="23" fillId="16" borderId="73" xfId="0" applyFont="1" applyFill="1" applyBorder="1" applyAlignment="1">
      <alignment horizontal="center" vertical="center" wrapText="1"/>
    </xf>
    <xf numFmtId="0" fontId="23" fillId="16" borderId="0" xfId="0" applyFont="1" applyFill="1" applyAlignment="1">
      <alignment horizontal="center" vertical="center" wrapText="1"/>
    </xf>
    <xf numFmtId="0" fontId="23" fillId="16" borderId="13" xfId="0" applyFont="1" applyFill="1" applyBorder="1" applyAlignment="1">
      <alignment horizontal="center" vertical="center" wrapText="1"/>
    </xf>
    <xf numFmtId="0" fontId="23" fillId="16" borderId="20" xfId="0" applyFont="1" applyFill="1" applyBorder="1" applyAlignment="1">
      <alignment horizontal="center" vertical="center" wrapText="1"/>
    </xf>
    <xf numFmtId="0" fontId="23" fillId="16" borderId="1" xfId="0" applyFont="1" applyFill="1" applyBorder="1" applyAlignment="1">
      <alignment horizontal="center" vertical="center" wrapText="1"/>
    </xf>
    <xf numFmtId="0" fontId="23" fillId="16" borderId="12"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2" xfId="0" applyFont="1" applyFill="1" applyBorder="1" applyAlignment="1">
      <alignment horizontal="center" vertical="center" wrapText="1"/>
    </xf>
    <xf numFmtId="167" fontId="8" fillId="3" borderId="5" xfId="3" applyNumberFormat="1" applyFont="1" applyFill="1" applyBorder="1" applyAlignment="1" applyProtection="1">
      <alignment horizontal="center" vertical="center" wrapText="1"/>
      <protection locked="0" hidden="1"/>
    </xf>
    <xf numFmtId="167" fontId="8" fillId="3" borderId="13" xfId="3" applyNumberFormat="1" applyFont="1" applyFill="1" applyBorder="1" applyAlignment="1" applyProtection="1">
      <alignment horizontal="center" vertical="center" wrapText="1"/>
      <protection locked="0" hidden="1"/>
    </xf>
    <xf numFmtId="2" fontId="8" fillId="3" borderId="14" xfId="1" applyNumberFormat="1"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protection locked="0"/>
    </xf>
    <xf numFmtId="0" fontId="8" fillId="12" borderId="2" xfId="0" applyFont="1" applyFill="1" applyBorder="1" applyAlignment="1">
      <alignment horizontal="left" vertical="center" wrapText="1" indent="1"/>
    </xf>
    <xf numFmtId="0" fontId="8" fillId="12" borderId="35" xfId="0" applyFont="1" applyFill="1" applyBorder="1" applyAlignment="1">
      <alignment horizontal="left" vertical="center" wrapText="1" indent="1"/>
    </xf>
    <xf numFmtId="0" fontId="8" fillId="12" borderId="2" xfId="0" applyFont="1" applyFill="1" applyBorder="1" applyAlignment="1">
      <alignment horizontal="center" vertical="center"/>
    </xf>
    <xf numFmtId="0" fontId="8" fillId="12" borderId="35" xfId="0" applyFont="1" applyFill="1" applyBorder="1" applyAlignment="1">
      <alignment horizontal="center" vertical="center"/>
    </xf>
    <xf numFmtId="0" fontId="8" fillId="3" borderId="35" xfId="0" applyFont="1" applyFill="1" applyBorder="1" applyAlignment="1" applyProtection="1">
      <alignment horizontal="center" vertical="center"/>
      <protection locked="0"/>
    </xf>
    <xf numFmtId="0" fontId="8" fillId="3" borderId="2" xfId="0" applyFont="1" applyFill="1" applyBorder="1" applyAlignment="1" applyProtection="1">
      <alignment horizontal="center"/>
      <protection locked="0"/>
    </xf>
    <xf numFmtId="0" fontId="8" fillId="3" borderId="33" xfId="0" applyFont="1" applyFill="1" applyBorder="1" applyAlignment="1" applyProtection="1">
      <alignment horizontal="center"/>
      <protection locked="0"/>
    </xf>
    <xf numFmtId="0" fontId="8" fillId="3" borderId="35" xfId="0" applyFont="1" applyFill="1" applyBorder="1" applyAlignment="1" applyProtection="1">
      <alignment horizontal="center"/>
      <protection locked="0"/>
    </xf>
    <xf numFmtId="0" fontId="8" fillId="3" borderId="36" xfId="0" applyFont="1" applyFill="1" applyBorder="1" applyAlignment="1" applyProtection="1">
      <alignment horizontal="center"/>
      <protection locked="0"/>
    </xf>
    <xf numFmtId="0" fontId="8" fillId="3" borderId="8" xfId="0" applyFont="1" applyFill="1" applyBorder="1" applyAlignment="1" applyProtection="1">
      <alignment horizontal="center" vertical="center"/>
      <protection locked="0"/>
    </xf>
    <xf numFmtId="0" fontId="8" fillId="3" borderId="9" xfId="0" applyFont="1" applyFill="1" applyBorder="1" applyAlignment="1" applyProtection="1">
      <alignment horizontal="center" vertical="center"/>
      <protection locked="0"/>
    </xf>
    <xf numFmtId="0" fontId="8" fillId="3" borderId="10" xfId="0" applyFont="1" applyFill="1" applyBorder="1" applyAlignment="1" applyProtection="1">
      <alignment horizontal="center" vertical="center"/>
      <protection locked="0"/>
    </xf>
    <xf numFmtId="0" fontId="8" fillId="3" borderId="5" xfId="0" applyFont="1" applyFill="1" applyBorder="1" applyAlignment="1" applyProtection="1">
      <alignment horizontal="center" vertical="center"/>
      <protection locked="0"/>
    </xf>
    <xf numFmtId="0" fontId="8" fillId="3" borderId="0" xfId="0" applyFont="1" applyFill="1" applyAlignment="1" applyProtection="1">
      <alignment horizontal="center" vertical="center"/>
      <protection locked="0"/>
    </xf>
    <xf numFmtId="0" fontId="8" fillId="3" borderId="13" xfId="0" applyFont="1" applyFill="1" applyBorder="1" applyAlignment="1" applyProtection="1">
      <alignment horizontal="center" vertical="center"/>
      <protection locked="0"/>
    </xf>
    <xf numFmtId="0" fontId="8" fillId="3" borderId="6" xfId="0" applyFont="1" applyFill="1" applyBorder="1" applyAlignment="1" applyProtection="1">
      <alignment horizontal="center" vertical="center"/>
      <protection locked="0"/>
    </xf>
    <xf numFmtId="0" fontId="8" fillId="3" borderId="1" xfId="0" applyFont="1" applyFill="1" applyBorder="1" applyAlignment="1" applyProtection="1">
      <alignment horizontal="center" vertical="center"/>
      <protection locked="0"/>
    </xf>
    <xf numFmtId="0" fontId="8" fillId="3" borderId="12" xfId="0" applyFont="1" applyFill="1" applyBorder="1" applyAlignment="1" applyProtection="1">
      <alignment horizontal="center" vertical="center"/>
      <protection locked="0"/>
    </xf>
    <xf numFmtId="0" fontId="8" fillId="3" borderId="26" xfId="0" applyFont="1" applyFill="1" applyBorder="1" applyAlignment="1" applyProtection="1">
      <alignment horizontal="center" vertical="center"/>
      <protection locked="0"/>
    </xf>
    <xf numFmtId="0" fontId="8" fillId="3" borderId="27" xfId="0" applyFont="1" applyFill="1" applyBorder="1" applyAlignment="1" applyProtection="1">
      <alignment horizontal="center" vertical="center"/>
      <protection locked="0"/>
    </xf>
    <xf numFmtId="0" fontId="8" fillId="3" borderId="25" xfId="0" applyFont="1" applyFill="1" applyBorder="1" applyAlignment="1" applyProtection="1">
      <alignment horizontal="center" vertical="center"/>
      <protection locked="0"/>
    </xf>
    <xf numFmtId="167" fontId="8" fillId="3" borderId="35" xfId="0" applyNumberFormat="1" applyFont="1" applyFill="1" applyBorder="1" applyAlignment="1" applyProtection="1">
      <alignment horizontal="center" vertical="center"/>
      <protection locked="0"/>
    </xf>
    <xf numFmtId="0" fontId="17" fillId="11" borderId="31" xfId="0" applyFont="1" applyFill="1" applyBorder="1" applyAlignment="1">
      <alignment horizontal="center" vertical="center" wrapText="1"/>
    </xf>
    <xf numFmtId="0" fontId="17" fillId="11" borderId="33" xfId="0" applyFont="1" applyFill="1" applyBorder="1" applyAlignment="1">
      <alignment horizontal="center" vertical="center" wrapText="1"/>
    </xf>
    <xf numFmtId="0" fontId="16" fillId="11" borderId="29" xfId="0" applyFont="1" applyFill="1" applyBorder="1" applyAlignment="1">
      <alignment horizontal="center" vertical="center"/>
    </xf>
    <xf numFmtId="0" fontId="16" fillId="11" borderId="32" xfId="0" applyFont="1" applyFill="1" applyBorder="1" applyAlignment="1">
      <alignment horizontal="center" vertical="center"/>
    </xf>
    <xf numFmtId="0" fontId="16" fillId="11" borderId="29" xfId="0" applyFont="1" applyFill="1" applyBorder="1" applyAlignment="1">
      <alignment horizontal="left" vertical="center" wrapText="1"/>
    </xf>
    <xf numFmtId="0" fontId="16" fillId="11" borderId="30" xfId="0" applyFont="1" applyFill="1" applyBorder="1" applyAlignment="1">
      <alignment horizontal="left" vertical="center" wrapText="1"/>
    </xf>
    <xf numFmtId="0" fontId="16" fillId="11" borderId="31" xfId="0" applyFont="1" applyFill="1" applyBorder="1" applyAlignment="1">
      <alignment horizontal="left" vertical="center" wrapText="1"/>
    </xf>
    <xf numFmtId="0" fontId="16" fillId="11" borderId="32" xfId="0" applyFont="1" applyFill="1" applyBorder="1" applyAlignment="1">
      <alignment horizontal="left" vertical="center" wrapText="1"/>
    </xf>
    <xf numFmtId="0" fontId="16" fillId="11" borderId="2" xfId="0" applyFont="1" applyFill="1" applyBorder="1" applyAlignment="1">
      <alignment horizontal="left" vertical="center" wrapText="1"/>
    </xf>
    <xf numFmtId="0" fontId="16" fillId="11" borderId="33" xfId="0" applyFont="1" applyFill="1" applyBorder="1" applyAlignment="1">
      <alignment horizontal="left" vertical="center" wrapText="1"/>
    </xf>
    <xf numFmtId="0" fontId="8" fillId="3" borderId="32" xfId="0" applyFont="1" applyFill="1" applyBorder="1" applyAlignment="1" applyProtection="1">
      <alignment horizontal="center" vertical="center"/>
      <protection locked="0"/>
    </xf>
    <xf numFmtId="0" fontId="8" fillId="3" borderId="33" xfId="0" applyFont="1" applyFill="1" applyBorder="1" applyAlignment="1" applyProtection="1">
      <alignment horizontal="center" vertical="center"/>
      <protection locked="0"/>
    </xf>
    <xf numFmtId="0" fontId="8" fillId="3" borderId="34" xfId="0" applyFont="1" applyFill="1" applyBorder="1" applyAlignment="1" applyProtection="1">
      <alignment horizontal="center" vertical="center"/>
      <protection locked="0"/>
    </xf>
    <xf numFmtId="0" fontId="8" fillId="3" borderId="36" xfId="0" applyFont="1" applyFill="1" applyBorder="1" applyAlignment="1" applyProtection="1">
      <alignment horizontal="center" vertical="center"/>
      <protection locked="0"/>
    </xf>
    <xf numFmtId="167" fontId="8" fillId="6" borderId="11" xfId="0" applyNumberFormat="1" applyFont="1" applyFill="1" applyBorder="1" applyAlignment="1">
      <alignment horizontal="center" vertical="center" wrapText="1"/>
    </xf>
    <xf numFmtId="167" fontId="8" fillId="6" borderId="43" xfId="0" applyNumberFormat="1" applyFont="1" applyFill="1" applyBorder="1" applyAlignment="1">
      <alignment horizontal="center" vertical="center" wrapText="1"/>
    </xf>
    <xf numFmtId="2" fontId="8" fillId="6" borderId="39" xfId="0" applyNumberFormat="1" applyFont="1" applyFill="1" applyBorder="1" applyAlignment="1">
      <alignment horizontal="center" vertical="center" wrapText="1"/>
    </xf>
    <xf numFmtId="2" fontId="8" fillId="6" borderId="44" xfId="0" applyNumberFormat="1" applyFont="1" applyFill="1" applyBorder="1" applyAlignment="1">
      <alignment horizontal="center" vertical="center" wrapText="1"/>
    </xf>
    <xf numFmtId="0" fontId="16" fillId="11" borderId="34" xfId="0" applyFont="1" applyFill="1" applyBorder="1" applyAlignment="1">
      <alignment horizontal="left" vertical="center" wrapText="1" indent="1"/>
    </xf>
    <xf numFmtId="0" fontId="16" fillId="11" borderId="35" xfId="0" applyFont="1" applyFill="1" applyBorder="1" applyAlignment="1">
      <alignment horizontal="left" vertical="center" wrapText="1" indent="1"/>
    </xf>
    <xf numFmtId="0" fontId="8" fillId="6" borderId="2" xfId="0" applyFont="1" applyFill="1" applyBorder="1" applyAlignment="1">
      <alignment horizontal="center" vertical="center"/>
    </xf>
    <xf numFmtId="0" fontId="8" fillId="6" borderId="33" xfId="0" applyFont="1" applyFill="1" applyBorder="1" applyAlignment="1">
      <alignment horizontal="center" vertical="center"/>
    </xf>
    <xf numFmtId="0" fontId="8" fillId="6" borderId="35" xfId="0" applyFont="1" applyFill="1" applyBorder="1" applyAlignment="1">
      <alignment horizontal="center" vertical="center"/>
    </xf>
    <xf numFmtId="0" fontId="8" fillId="6" borderId="36" xfId="0" applyFont="1" applyFill="1" applyBorder="1" applyAlignment="1">
      <alignment horizontal="center" vertical="center"/>
    </xf>
    <xf numFmtId="0" fontId="9" fillId="6" borderId="22" xfId="0" applyFont="1" applyFill="1" applyBorder="1" applyAlignment="1">
      <alignment horizontal="center" vertical="center" wrapText="1"/>
    </xf>
    <xf numFmtId="0" fontId="9" fillId="6" borderId="9" xfId="0" applyFont="1" applyFill="1" applyBorder="1" applyAlignment="1">
      <alignment horizontal="center" vertical="center" wrapText="1"/>
    </xf>
    <xf numFmtId="0" fontId="9" fillId="6" borderId="10" xfId="0" applyFont="1" applyFill="1" applyBorder="1" applyAlignment="1">
      <alignment horizontal="center" vertical="center" wrapText="1"/>
    </xf>
    <xf numFmtId="0" fontId="9" fillId="6" borderId="24" xfId="0" applyFont="1" applyFill="1" applyBorder="1" applyAlignment="1">
      <alignment horizontal="center" vertical="center" wrapText="1"/>
    </xf>
    <xf numFmtId="0" fontId="9" fillId="6" borderId="27" xfId="0" applyFont="1" applyFill="1" applyBorder="1" applyAlignment="1">
      <alignment horizontal="center" vertical="center" wrapText="1"/>
    </xf>
    <xf numFmtId="0" fontId="9" fillId="6" borderId="25" xfId="0" applyFont="1" applyFill="1" applyBorder="1" applyAlignment="1">
      <alignment horizontal="center" vertical="center" wrapText="1"/>
    </xf>
    <xf numFmtId="167" fontId="8" fillId="6" borderId="30" xfId="0" applyNumberFormat="1" applyFont="1" applyFill="1" applyBorder="1" applyAlignment="1">
      <alignment horizontal="center" vertical="center"/>
    </xf>
    <xf numFmtId="167" fontId="8" fillId="6" borderId="31" xfId="0" applyNumberFormat="1" applyFont="1" applyFill="1" applyBorder="1" applyAlignment="1">
      <alignment horizontal="center" vertical="center"/>
    </xf>
    <xf numFmtId="167" fontId="8" fillId="6" borderId="2" xfId="0" applyNumberFormat="1" applyFont="1" applyFill="1" applyBorder="1" applyAlignment="1">
      <alignment horizontal="center" vertical="center"/>
    </xf>
    <xf numFmtId="167" fontId="8" fillId="6" borderId="33" xfId="0" applyNumberFormat="1" applyFont="1" applyFill="1" applyBorder="1" applyAlignment="1">
      <alignment horizontal="center" vertical="center"/>
    </xf>
    <xf numFmtId="2" fontId="8" fillId="6" borderId="8" xfId="0" applyNumberFormat="1" applyFont="1" applyFill="1" applyBorder="1" applyAlignment="1">
      <alignment horizontal="center" vertical="center" wrapText="1"/>
    </xf>
    <xf numFmtId="2" fontId="8" fillId="6" borderId="9" xfId="0" applyNumberFormat="1" applyFont="1" applyFill="1" applyBorder="1" applyAlignment="1">
      <alignment horizontal="center" vertical="center" wrapText="1"/>
    </xf>
    <xf numFmtId="2" fontId="8" fillId="6" borderId="10" xfId="0" applyNumberFormat="1" applyFont="1" applyFill="1" applyBorder="1" applyAlignment="1">
      <alignment horizontal="center" vertical="center" wrapText="1"/>
    </xf>
    <xf numFmtId="2" fontId="8" fillId="6" borderId="6" xfId="0" applyNumberFormat="1" applyFont="1" applyFill="1" applyBorder="1" applyAlignment="1">
      <alignment horizontal="center" vertical="center" wrapText="1"/>
    </xf>
    <xf numFmtId="2" fontId="8" fillId="6" borderId="1" xfId="0" applyNumberFormat="1" applyFont="1" applyFill="1" applyBorder="1" applyAlignment="1">
      <alignment horizontal="center" vertical="center" wrapText="1"/>
    </xf>
    <xf numFmtId="2" fontId="8" fillId="6" borderId="12" xfId="0" applyNumberFormat="1" applyFont="1" applyFill="1" applyBorder="1" applyAlignment="1">
      <alignment horizontal="center" vertical="center" wrapText="1"/>
    </xf>
    <xf numFmtId="0" fontId="8" fillId="6" borderId="8" xfId="0" applyFont="1" applyFill="1" applyBorder="1" applyAlignment="1">
      <alignment horizontal="center" vertical="center" wrapText="1"/>
    </xf>
    <xf numFmtId="0" fontId="8" fillId="6" borderId="9"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8" fillId="6" borderId="26" xfId="0" applyFont="1" applyFill="1" applyBorder="1" applyAlignment="1">
      <alignment horizontal="center" vertical="center" wrapText="1"/>
    </xf>
    <xf numFmtId="0" fontId="8" fillId="6" borderId="27" xfId="0" applyFont="1" applyFill="1" applyBorder="1" applyAlignment="1">
      <alignment horizontal="center" vertical="center" wrapText="1"/>
    </xf>
    <xf numFmtId="0" fontId="8" fillId="6" borderId="25" xfId="0" applyFont="1" applyFill="1" applyBorder="1" applyAlignment="1">
      <alignment horizontal="center" vertical="center" wrapText="1"/>
    </xf>
    <xf numFmtId="10" fontId="8" fillId="6" borderId="33" xfId="0" applyNumberFormat="1" applyFont="1" applyFill="1" applyBorder="1" applyAlignment="1">
      <alignment horizontal="center" vertical="center" wrapText="1"/>
    </xf>
    <xf numFmtId="167" fontId="8" fillId="6" borderId="23" xfId="0" applyNumberFormat="1" applyFont="1" applyFill="1" applyBorder="1" applyAlignment="1">
      <alignment horizontal="center" vertical="center" wrapText="1"/>
    </xf>
    <xf numFmtId="167" fontId="8" fillId="6" borderId="21" xfId="0" applyNumberFormat="1" applyFont="1" applyFill="1" applyBorder="1" applyAlignment="1">
      <alignment horizontal="center" vertical="center" wrapText="1"/>
    </xf>
    <xf numFmtId="10" fontId="8" fillId="6" borderId="23" xfId="0" applyNumberFormat="1" applyFont="1" applyFill="1" applyBorder="1" applyAlignment="1">
      <alignment horizontal="center" vertical="center" wrapText="1"/>
    </xf>
    <xf numFmtId="10" fontId="8" fillId="6" borderId="21" xfId="0" applyNumberFormat="1" applyFont="1" applyFill="1" applyBorder="1" applyAlignment="1">
      <alignment horizontal="center" vertical="center" wrapText="1"/>
    </xf>
    <xf numFmtId="2" fontId="8" fillId="6" borderId="23" xfId="0" applyNumberFormat="1" applyFont="1" applyFill="1" applyBorder="1" applyAlignment="1">
      <alignment horizontal="center" vertical="center" wrapText="1"/>
    </xf>
    <xf numFmtId="2" fontId="8" fillId="6" borderId="21" xfId="0" applyNumberFormat="1" applyFont="1" applyFill="1" applyBorder="1" applyAlignment="1">
      <alignment horizontal="center" vertical="center" wrapText="1"/>
    </xf>
    <xf numFmtId="0" fontId="8" fillId="6" borderId="33" xfId="0" applyFont="1" applyFill="1" applyBorder="1" applyAlignment="1">
      <alignment horizontal="center" vertical="center" wrapText="1"/>
    </xf>
    <xf numFmtId="0" fontId="8" fillId="6" borderId="36" xfId="0" applyFont="1" applyFill="1" applyBorder="1" applyAlignment="1">
      <alignment horizontal="center" vertical="center" wrapText="1"/>
    </xf>
    <xf numFmtId="0" fontId="16" fillId="11" borderId="18" xfId="0" applyFont="1" applyFill="1" applyBorder="1" applyAlignment="1">
      <alignment horizontal="center" vertical="center" wrapText="1"/>
    </xf>
    <xf numFmtId="0" fontId="16" fillId="11" borderId="73" xfId="0" applyFont="1" applyFill="1" applyBorder="1" applyAlignment="1">
      <alignment horizontal="center" vertical="center" wrapText="1"/>
    </xf>
    <xf numFmtId="0" fontId="16" fillId="11" borderId="18" xfId="0" applyFont="1" applyFill="1" applyBorder="1" applyAlignment="1">
      <alignment horizontal="center" vertical="center"/>
    </xf>
    <xf numFmtId="0" fontId="16" fillId="11" borderId="17" xfId="0" applyFont="1" applyFill="1" applyBorder="1" applyAlignment="1">
      <alignment horizontal="center" vertical="center"/>
    </xf>
    <xf numFmtId="0" fontId="16" fillId="11" borderId="75" xfId="0" applyFont="1" applyFill="1" applyBorder="1" applyAlignment="1">
      <alignment horizontal="center" vertical="center"/>
    </xf>
    <xf numFmtId="0" fontId="16" fillId="11" borderId="73" xfId="0" applyFont="1" applyFill="1" applyBorder="1" applyAlignment="1">
      <alignment horizontal="center" vertical="center"/>
    </xf>
    <xf numFmtId="0" fontId="16" fillId="11" borderId="0" xfId="0" applyFont="1" applyFill="1" applyAlignment="1">
      <alignment horizontal="center" vertical="center"/>
    </xf>
    <xf numFmtId="0" fontId="16" fillId="11" borderId="13" xfId="0" applyFont="1" applyFill="1" applyBorder="1" applyAlignment="1">
      <alignment horizontal="center" vertical="center"/>
    </xf>
    <xf numFmtId="0" fontId="16" fillId="11" borderId="20" xfId="0" applyFont="1" applyFill="1" applyBorder="1" applyAlignment="1">
      <alignment horizontal="center" vertical="center"/>
    </xf>
    <xf numFmtId="0" fontId="16" fillId="11" borderId="1" xfId="0" applyFont="1" applyFill="1" applyBorder="1" applyAlignment="1">
      <alignment horizontal="center" vertical="center"/>
    </xf>
    <xf numFmtId="0" fontId="16" fillId="11" borderId="12" xfId="0" applyFont="1" applyFill="1" applyBorder="1" applyAlignment="1">
      <alignment horizontal="center" vertical="center"/>
    </xf>
    <xf numFmtId="0" fontId="9" fillId="10" borderId="0" xfId="0" applyFont="1" applyFill="1" applyAlignment="1">
      <alignment horizontal="left" vertical="top"/>
    </xf>
    <xf numFmtId="0" fontId="17" fillId="11" borderId="79" xfId="0" applyFont="1" applyFill="1" applyBorder="1" applyAlignment="1">
      <alignment horizontal="center" vertical="center" wrapText="1"/>
    </xf>
    <xf numFmtId="0" fontId="17" fillId="11" borderId="17" xfId="0" applyFont="1" applyFill="1" applyBorder="1" applyAlignment="1">
      <alignment horizontal="center" vertical="center" wrapText="1"/>
    </xf>
    <xf numFmtId="0" fontId="17" fillId="11" borderId="75" xfId="0" applyFont="1" applyFill="1" applyBorder="1" applyAlignment="1">
      <alignment horizontal="center" vertical="center" wrapText="1"/>
    </xf>
    <xf numFmtId="0" fontId="17" fillId="11" borderId="13" xfId="0" applyFont="1" applyFill="1" applyBorder="1" applyAlignment="1">
      <alignment horizontal="center" vertical="center" wrapText="1"/>
    </xf>
    <xf numFmtId="0" fontId="17" fillId="11" borderId="12" xfId="0" applyFont="1" applyFill="1" applyBorder="1" applyAlignment="1">
      <alignment horizontal="center" vertical="center" wrapText="1"/>
    </xf>
    <xf numFmtId="2" fontId="8" fillId="6" borderId="2" xfId="0" applyNumberFormat="1" applyFont="1" applyFill="1" applyBorder="1" applyAlignment="1">
      <alignment horizontal="center" vertical="center" wrapText="1"/>
    </xf>
    <xf numFmtId="0" fontId="26" fillId="10" borderId="0" xfId="0" applyFont="1" applyFill="1" applyAlignment="1">
      <alignment horizontal="left" vertical="top"/>
    </xf>
    <xf numFmtId="0" fontId="25" fillId="10" borderId="0" xfId="0" applyFont="1" applyFill="1" applyAlignment="1">
      <alignment horizontal="left" vertical="top" wrapText="1"/>
    </xf>
    <xf numFmtId="49" fontId="40" fillId="3" borderId="0" xfId="0" applyNumberFormat="1" applyFont="1" applyFill="1" applyAlignment="1">
      <alignment horizontal="right" vertical="center" wrapText="1"/>
    </xf>
    <xf numFmtId="167" fontId="47" fillId="6" borderId="8" xfId="0" applyNumberFormat="1" applyFont="1" applyFill="1" applyBorder="1" applyAlignment="1">
      <alignment horizontal="center" vertical="center" wrapText="1"/>
    </xf>
    <xf numFmtId="167" fontId="47" fillId="6" borderId="23" xfId="0" applyNumberFormat="1" applyFont="1" applyFill="1" applyBorder="1" applyAlignment="1">
      <alignment horizontal="center" vertical="center" wrapText="1"/>
    </xf>
    <xf numFmtId="167" fontId="47" fillId="6" borderId="6" xfId="0" applyNumberFormat="1" applyFont="1" applyFill="1" applyBorder="1" applyAlignment="1">
      <alignment horizontal="center" vertical="center" wrapText="1"/>
    </xf>
    <xf numFmtId="167" fontId="47" fillId="6" borderId="21" xfId="0" applyNumberFormat="1" applyFont="1" applyFill="1" applyBorder="1" applyAlignment="1">
      <alignment horizontal="center" vertical="center" wrapText="1"/>
    </xf>
    <xf numFmtId="0" fontId="16" fillId="11" borderId="19" xfId="0" applyFont="1" applyFill="1" applyBorder="1" applyAlignment="1">
      <alignment horizontal="center" vertical="center" wrapText="1"/>
    </xf>
    <xf numFmtId="0" fontId="16" fillId="11" borderId="54" xfId="0" applyFont="1" applyFill="1" applyBorder="1" applyAlignment="1">
      <alignment horizontal="center" vertical="center" wrapText="1"/>
    </xf>
    <xf numFmtId="0" fontId="16" fillId="11" borderId="21" xfId="0" applyFont="1" applyFill="1" applyBorder="1" applyAlignment="1">
      <alignment horizontal="center" vertical="center" wrapText="1"/>
    </xf>
    <xf numFmtId="49" fontId="40" fillId="3" borderId="15" xfId="0" applyNumberFormat="1" applyFont="1" applyFill="1" applyBorder="1" applyAlignment="1">
      <alignment horizontal="right" vertical="center" wrapText="1"/>
    </xf>
    <xf numFmtId="0" fontId="8" fillId="10" borderId="0" xfId="0" applyFont="1" applyFill="1" applyAlignment="1">
      <alignment horizontal="left" vertical="center" wrapText="1"/>
    </xf>
    <xf numFmtId="167" fontId="47" fillId="6" borderId="11" xfId="0" applyNumberFormat="1" applyFont="1" applyFill="1" applyBorder="1" applyAlignment="1">
      <alignment horizontal="center" vertical="center" wrapText="1"/>
    </xf>
    <xf numFmtId="167" fontId="47" fillId="6" borderId="43" xfId="0" applyNumberFormat="1" applyFont="1" applyFill="1" applyBorder="1" applyAlignment="1">
      <alignment horizontal="center" vertical="center" wrapText="1"/>
    </xf>
    <xf numFmtId="0" fontId="18" fillId="3" borderId="0" xfId="0" applyFont="1" applyFill="1" applyAlignment="1">
      <alignment horizontal="left" vertical="center" wrapText="1"/>
    </xf>
    <xf numFmtId="167" fontId="47" fillId="3" borderId="2" xfId="0" applyNumberFormat="1" applyFont="1" applyFill="1" applyBorder="1" applyAlignment="1" applyProtection="1">
      <alignment horizontal="center" vertical="center"/>
      <protection locked="0"/>
    </xf>
    <xf numFmtId="167" fontId="47" fillId="3" borderId="35" xfId="0" applyNumberFormat="1" applyFont="1" applyFill="1" applyBorder="1" applyAlignment="1" applyProtection="1">
      <alignment horizontal="center" vertical="center"/>
      <protection locked="0"/>
    </xf>
    <xf numFmtId="49" fontId="40" fillId="3" borderId="16" xfId="0" applyNumberFormat="1" applyFont="1" applyFill="1" applyBorder="1" applyAlignment="1">
      <alignment horizontal="right" vertical="center" wrapText="1"/>
    </xf>
    <xf numFmtId="49" fontId="40" fillId="3" borderId="93" xfId="0" applyNumberFormat="1" applyFont="1" applyFill="1" applyBorder="1" applyAlignment="1">
      <alignment horizontal="right" vertical="center" wrapText="1"/>
    </xf>
    <xf numFmtId="167" fontId="47" fillId="6" borderId="9" xfId="0" applyNumberFormat="1" applyFont="1" applyFill="1" applyBorder="1" applyAlignment="1">
      <alignment horizontal="center" vertical="center" wrapText="1"/>
    </xf>
    <xf numFmtId="167" fontId="47" fillId="6" borderId="10" xfId="0" applyNumberFormat="1" applyFont="1" applyFill="1" applyBorder="1" applyAlignment="1">
      <alignment horizontal="center" vertical="center" wrapText="1"/>
    </xf>
    <xf numFmtId="167" fontId="47" fillId="6" borderId="1" xfId="0" applyNumberFormat="1" applyFont="1" applyFill="1" applyBorder="1" applyAlignment="1">
      <alignment horizontal="center" vertical="center" wrapText="1"/>
    </xf>
    <xf numFmtId="167" fontId="47" fillId="6" borderId="12" xfId="0" applyNumberFormat="1" applyFont="1" applyFill="1" applyBorder="1" applyAlignment="1">
      <alignment horizontal="center" vertical="center" wrapText="1"/>
    </xf>
    <xf numFmtId="167" fontId="48" fillId="16" borderId="8" xfId="3" applyNumberFormat="1" applyFont="1" applyFill="1" applyBorder="1" applyAlignment="1" applyProtection="1">
      <alignment horizontal="center" vertical="center" wrapText="1"/>
      <protection locked="0" hidden="1"/>
    </xf>
    <xf numFmtId="167" fontId="48" fillId="16" borderId="9" xfId="3" applyNumberFormat="1" applyFont="1" applyFill="1" applyBorder="1" applyAlignment="1" applyProtection="1">
      <alignment horizontal="center" vertical="center" wrapText="1"/>
      <protection locked="0" hidden="1"/>
    </xf>
    <xf numFmtId="167" fontId="48" fillId="16" borderId="10" xfId="3" applyNumberFormat="1" applyFont="1" applyFill="1" applyBorder="1" applyAlignment="1" applyProtection="1">
      <alignment horizontal="center" vertical="center" wrapText="1"/>
      <protection locked="0" hidden="1"/>
    </xf>
    <xf numFmtId="167" fontId="48" fillId="16" borderId="5" xfId="3" applyNumberFormat="1" applyFont="1" applyFill="1" applyBorder="1" applyAlignment="1" applyProtection="1">
      <alignment horizontal="center" vertical="center" wrapText="1"/>
      <protection locked="0" hidden="1"/>
    </xf>
    <xf numFmtId="167" fontId="48" fillId="16" borderId="0" xfId="3" applyNumberFormat="1" applyFont="1" applyFill="1" applyAlignment="1" applyProtection="1">
      <alignment horizontal="center" vertical="center" wrapText="1"/>
      <protection locked="0" hidden="1"/>
    </xf>
    <xf numFmtId="167" fontId="48" fillId="16" borderId="13" xfId="3" applyNumberFormat="1" applyFont="1" applyFill="1" applyBorder="1" applyAlignment="1" applyProtection="1">
      <alignment horizontal="center" vertical="center" wrapText="1"/>
      <protection locked="0" hidden="1"/>
    </xf>
    <xf numFmtId="167" fontId="48" fillId="16" borderId="6" xfId="3" applyNumberFormat="1" applyFont="1" applyFill="1" applyBorder="1" applyAlignment="1" applyProtection="1">
      <alignment horizontal="center" vertical="center" wrapText="1"/>
      <protection locked="0" hidden="1"/>
    </xf>
    <xf numFmtId="167" fontId="48" fillId="16" borderId="1" xfId="3" applyNumberFormat="1" applyFont="1" applyFill="1" applyBorder="1" applyAlignment="1" applyProtection="1">
      <alignment horizontal="center" vertical="center" wrapText="1"/>
      <protection locked="0" hidden="1"/>
    </xf>
    <xf numFmtId="167" fontId="48" fillId="16" borderId="12" xfId="3" applyNumberFormat="1" applyFont="1" applyFill="1" applyBorder="1" applyAlignment="1" applyProtection="1">
      <alignment horizontal="center" vertical="center" wrapText="1"/>
      <protection locked="0" hidden="1"/>
    </xf>
    <xf numFmtId="0" fontId="14" fillId="10" borderId="0" xfId="0" applyFont="1" applyFill="1" applyAlignment="1">
      <alignment horizontal="center"/>
    </xf>
    <xf numFmtId="49" fontId="42" fillId="8" borderId="84" xfId="0" applyNumberFormat="1" applyFont="1" applyFill="1" applyBorder="1" applyAlignment="1">
      <alignment horizontal="left" vertical="center" wrapText="1"/>
    </xf>
    <xf numFmtId="49" fontId="42" fillId="8" borderId="15" xfId="0" applyNumberFormat="1" applyFont="1" applyFill="1" applyBorder="1" applyAlignment="1">
      <alignment horizontal="left" vertical="center" wrapText="1"/>
    </xf>
    <xf numFmtId="0" fontId="8" fillId="6" borderId="23" xfId="0" applyFont="1" applyFill="1" applyBorder="1" applyAlignment="1">
      <alignment horizontal="center" vertical="center" wrapText="1"/>
    </xf>
    <xf numFmtId="0" fontId="8" fillId="6" borderId="28" xfId="0" applyFont="1" applyFill="1" applyBorder="1" applyAlignment="1">
      <alignment horizontal="center" vertical="center" wrapText="1"/>
    </xf>
    <xf numFmtId="167" fontId="47" fillId="6" borderId="30" xfId="0" applyNumberFormat="1" applyFont="1" applyFill="1" applyBorder="1" applyAlignment="1">
      <alignment horizontal="center" vertical="center"/>
    </xf>
    <xf numFmtId="167" fontId="47" fillId="6" borderId="31" xfId="0" applyNumberFormat="1" applyFont="1" applyFill="1" applyBorder="1" applyAlignment="1">
      <alignment horizontal="center" vertical="center"/>
    </xf>
    <xf numFmtId="167" fontId="47" fillId="6" borderId="2" xfId="0" applyNumberFormat="1" applyFont="1" applyFill="1" applyBorder="1" applyAlignment="1">
      <alignment horizontal="center" vertical="center"/>
    </xf>
    <xf numFmtId="167" fontId="47" fillId="6" borderId="33" xfId="0" applyNumberFormat="1" applyFont="1" applyFill="1" applyBorder="1" applyAlignment="1">
      <alignment horizontal="center" vertical="center"/>
    </xf>
    <xf numFmtId="0" fontId="8" fillId="3" borderId="8" xfId="0" applyFont="1" applyFill="1" applyBorder="1" applyAlignment="1" applyProtection="1">
      <alignment horizontal="center"/>
      <protection locked="0"/>
    </xf>
    <xf numFmtId="0" fontId="8" fillId="3" borderId="9" xfId="0" applyFont="1" applyFill="1" applyBorder="1" applyAlignment="1" applyProtection="1">
      <alignment horizontal="center"/>
      <protection locked="0"/>
    </xf>
    <xf numFmtId="0" fontId="8" fillId="3" borderId="23" xfId="0" applyFont="1" applyFill="1" applyBorder="1" applyAlignment="1" applyProtection="1">
      <alignment horizontal="center"/>
      <protection locked="0"/>
    </xf>
    <xf numFmtId="0" fontId="8" fillId="3" borderId="5" xfId="0" applyFont="1" applyFill="1" applyBorder="1" applyAlignment="1" applyProtection="1">
      <alignment horizontal="center"/>
      <protection locked="0"/>
    </xf>
    <xf numFmtId="0" fontId="8" fillId="3" borderId="0" xfId="0" applyFont="1" applyFill="1" applyAlignment="1" applyProtection="1">
      <alignment horizontal="center"/>
      <protection locked="0"/>
    </xf>
    <xf numFmtId="0" fontId="8" fillId="3" borderId="54" xfId="0" applyFont="1" applyFill="1" applyBorder="1" applyAlignment="1" applyProtection="1">
      <alignment horizontal="center"/>
      <protection locked="0"/>
    </xf>
    <xf numFmtId="0" fontId="8" fillId="3" borderId="26" xfId="0" applyFont="1" applyFill="1" applyBorder="1" applyAlignment="1" applyProtection="1">
      <alignment horizontal="center"/>
      <protection locked="0"/>
    </xf>
    <xf numFmtId="0" fontId="8" fillId="3" borderId="27" xfId="0" applyFont="1" applyFill="1" applyBorder="1" applyAlignment="1" applyProtection="1">
      <alignment horizontal="center"/>
      <protection locked="0"/>
    </xf>
    <xf numFmtId="0" fontId="8" fillId="3" borderId="28" xfId="0" applyFont="1" applyFill="1" applyBorder="1" applyAlignment="1" applyProtection="1">
      <alignment horizontal="center"/>
      <protection locked="0"/>
    </xf>
    <xf numFmtId="0" fontId="16" fillId="11" borderId="18" xfId="0" applyFont="1" applyFill="1" applyBorder="1" applyAlignment="1">
      <alignment horizontal="left" vertical="center" wrapText="1"/>
    </xf>
    <xf numFmtId="0" fontId="16" fillId="11" borderId="17" xfId="0" applyFont="1" applyFill="1" applyBorder="1" applyAlignment="1">
      <alignment horizontal="left" vertical="center" wrapText="1"/>
    </xf>
    <xf numFmtId="0" fontId="16" fillId="11" borderId="19" xfId="0" applyFont="1" applyFill="1" applyBorder="1" applyAlignment="1">
      <alignment horizontal="left" vertical="center" wrapText="1"/>
    </xf>
    <xf numFmtId="0" fontId="16" fillId="11" borderId="20" xfId="0" applyFont="1" applyFill="1" applyBorder="1" applyAlignment="1">
      <alignment horizontal="left" vertical="center" wrapText="1"/>
    </xf>
    <xf numFmtId="0" fontId="16" fillId="11" borderId="1" xfId="0" applyFont="1" applyFill="1" applyBorder="1" applyAlignment="1">
      <alignment horizontal="left" vertical="center" wrapText="1"/>
    </xf>
    <xf numFmtId="0" fontId="16" fillId="11" borderId="21" xfId="0" applyFont="1" applyFill="1" applyBorder="1" applyAlignment="1">
      <alignment horizontal="left" vertical="center" wrapText="1"/>
    </xf>
    <xf numFmtId="0" fontId="8" fillId="3" borderId="22" xfId="0" applyFont="1" applyFill="1" applyBorder="1" applyAlignment="1" applyProtection="1">
      <alignment horizontal="left" vertical="center"/>
      <protection locked="0"/>
    </xf>
    <xf numFmtId="0" fontId="8" fillId="3" borderId="9" xfId="0" applyFont="1" applyFill="1" applyBorder="1" applyAlignment="1" applyProtection="1">
      <alignment horizontal="left" vertical="center"/>
      <protection locked="0"/>
    </xf>
    <xf numFmtId="0" fontId="8" fillId="3" borderId="23" xfId="0" applyFont="1" applyFill="1" applyBorder="1" applyAlignment="1" applyProtection="1">
      <alignment horizontal="left" vertical="center"/>
      <protection locked="0"/>
    </xf>
    <xf numFmtId="0" fontId="8" fillId="3" borderId="73" xfId="0" applyFont="1" applyFill="1" applyBorder="1" applyAlignment="1" applyProtection="1">
      <alignment horizontal="left" vertical="center"/>
      <protection locked="0"/>
    </xf>
    <xf numFmtId="0" fontId="8" fillId="3" borderId="0" xfId="0" applyFont="1" applyFill="1" applyAlignment="1" applyProtection="1">
      <alignment horizontal="left" vertical="center"/>
      <protection locked="0"/>
    </xf>
    <xf numFmtId="0" fontId="8" fillId="3" borderId="54" xfId="0" applyFont="1" applyFill="1" applyBorder="1" applyAlignment="1" applyProtection="1">
      <alignment horizontal="left" vertical="center"/>
      <protection locked="0"/>
    </xf>
    <xf numFmtId="0" fontId="8" fillId="3" borderId="24" xfId="0" applyFont="1" applyFill="1" applyBorder="1" applyAlignment="1" applyProtection="1">
      <alignment horizontal="left" vertical="center"/>
      <protection locked="0"/>
    </xf>
    <xf numFmtId="0" fontId="8" fillId="3" borderId="27" xfId="0" applyFont="1" applyFill="1" applyBorder="1" applyAlignment="1" applyProtection="1">
      <alignment horizontal="left" vertical="center"/>
      <protection locked="0"/>
    </xf>
    <xf numFmtId="0" fontId="8" fillId="3" borderId="28" xfId="0" applyFont="1" applyFill="1" applyBorder="1" applyAlignment="1" applyProtection="1">
      <alignment horizontal="left" vertical="center"/>
      <protection locked="0"/>
    </xf>
    <xf numFmtId="0" fontId="16" fillId="8" borderId="9" xfId="0" applyFont="1" applyFill="1" applyBorder="1" applyAlignment="1">
      <alignment horizontal="center" vertical="center" wrapText="1"/>
    </xf>
    <xf numFmtId="0" fontId="16" fillId="8" borderId="0" xfId="0" applyFont="1" applyFill="1" applyAlignment="1">
      <alignment horizontal="center" vertical="center" wrapText="1"/>
    </xf>
    <xf numFmtId="0" fontId="16" fillId="8" borderId="27" xfId="0" applyFont="1" applyFill="1" applyBorder="1" applyAlignment="1">
      <alignment horizontal="center" vertical="center" wrapText="1"/>
    </xf>
    <xf numFmtId="0" fontId="8" fillId="12" borderId="8" xfId="0" applyFont="1" applyFill="1" applyBorder="1" applyAlignment="1">
      <alignment horizontal="left" vertical="center" wrapText="1" indent="1"/>
    </xf>
    <xf numFmtId="0" fontId="8" fillId="12" borderId="9" xfId="0" applyFont="1" applyFill="1" applyBorder="1" applyAlignment="1">
      <alignment horizontal="left" vertical="center" wrapText="1" indent="1"/>
    </xf>
    <xf numFmtId="0" fontId="8" fillId="12" borderId="10" xfId="0" applyFont="1" applyFill="1" applyBorder="1" applyAlignment="1">
      <alignment horizontal="left" vertical="center" wrapText="1" indent="1"/>
    </xf>
    <xf numFmtId="0" fontId="8" fillId="12" borderId="5" xfId="0" applyFont="1" applyFill="1" applyBorder="1" applyAlignment="1">
      <alignment horizontal="left" vertical="center" wrapText="1" indent="1"/>
    </xf>
    <xf numFmtId="0" fontId="8" fillId="12" borderId="0" xfId="0" applyFont="1" applyFill="1" applyAlignment="1">
      <alignment horizontal="left" vertical="center" wrapText="1" indent="1"/>
    </xf>
    <xf numFmtId="0" fontId="8" fillId="12" borderId="13" xfId="0" applyFont="1" applyFill="1" applyBorder="1" applyAlignment="1">
      <alignment horizontal="left" vertical="center" wrapText="1" indent="1"/>
    </xf>
    <xf numFmtId="0" fontId="8" fillId="12" borderId="26" xfId="0" applyFont="1" applyFill="1" applyBorder="1" applyAlignment="1">
      <alignment horizontal="left" vertical="center" wrapText="1" indent="1"/>
    </xf>
    <xf numFmtId="0" fontId="8" fillId="12" borderId="27" xfId="0" applyFont="1" applyFill="1" applyBorder="1" applyAlignment="1">
      <alignment horizontal="left" vertical="center" wrapText="1" indent="1"/>
    </xf>
    <xf numFmtId="0" fontId="8" fillId="12" borderId="25" xfId="0" applyFont="1" applyFill="1" applyBorder="1" applyAlignment="1">
      <alignment horizontal="left" vertical="center" wrapText="1" indent="1"/>
    </xf>
    <xf numFmtId="0" fontId="8" fillId="12" borderId="8" xfId="0" applyFont="1" applyFill="1" applyBorder="1" applyAlignment="1">
      <alignment horizontal="center" vertical="center"/>
    </xf>
    <xf numFmtId="0" fontId="8" fillId="12" borderId="9" xfId="0" applyFont="1" applyFill="1" applyBorder="1" applyAlignment="1">
      <alignment horizontal="center" vertical="center"/>
    </xf>
    <xf numFmtId="0" fontId="8" fillId="12" borderId="10" xfId="0" applyFont="1" applyFill="1" applyBorder="1" applyAlignment="1">
      <alignment horizontal="center" vertical="center"/>
    </xf>
    <xf numFmtId="0" fontId="8" fillId="12" borderId="5" xfId="0" applyFont="1" applyFill="1" applyBorder="1" applyAlignment="1">
      <alignment horizontal="center" vertical="center"/>
    </xf>
    <xf numFmtId="0" fontId="8" fillId="12" borderId="0" xfId="0" applyFont="1" applyFill="1" applyAlignment="1">
      <alignment horizontal="center" vertical="center"/>
    </xf>
    <xf numFmtId="0" fontId="8" fillId="12" borderId="13" xfId="0" applyFont="1" applyFill="1" applyBorder="1" applyAlignment="1">
      <alignment horizontal="center" vertical="center"/>
    </xf>
    <xf numFmtId="0" fontId="8" fillId="12" borderId="26" xfId="0" applyFont="1" applyFill="1" applyBorder="1" applyAlignment="1">
      <alignment horizontal="center" vertical="center"/>
    </xf>
    <xf numFmtId="0" fontId="8" fillId="12" borderId="27" xfId="0" applyFont="1" applyFill="1" applyBorder="1" applyAlignment="1">
      <alignment horizontal="center" vertical="center"/>
    </xf>
    <xf numFmtId="0" fontId="8" fillId="12" borderId="25" xfId="0" applyFont="1" applyFill="1" applyBorder="1" applyAlignment="1">
      <alignment horizontal="center" vertical="center"/>
    </xf>
    <xf numFmtId="0" fontId="16" fillId="8" borderId="1" xfId="0" applyFont="1" applyFill="1" applyBorder="1" applyAlignment="1">
      <alignment horizontal="center" vertical="center" wrapText="1"/>
    </xf>
    <xf numFmtId="0" fontId="8" fillId="12" borderId="6" xfId="0" applyFont="1" applyFill="1" applyBorder="1" applyAlignment="1">
      <alignment horizontal="left" vertical="center" wrapText="1" indent="1"/>
    </xf>
    <xf numFmtId="0" fontId="8" fillId="12" borderId="1" xfId="0" applyFont="1" applyFill="1" applyBorder="1" applyAlignment="1">
      <alignment horizontal="left" vertical="center" wrapText="1" indent="1"/>
    </xf>
    <xf numFmtId="0" fontId="8" fillId="12" borderId="12" xfId="0" applyFont="1" applyFill="1" applyBorder="1" applyAlignment="1">
      <alignment horizontal="left" vertical="center" wrapText="1" indent="1"/>
    </xf>
    <xf numFmtId="0" fontId="8" fillId="12" borderId="6" xfId="0" applyFont="1" applyFill="1" applyBorder="1" applyAlignment="1">
      <alignment horizontal="center" vertical="center"/>
    </xf>
    <xf numFmtId="0" fontId="8" fillId="12" borderId="1" xfId="0" applyFont="1" applyFill="1" applyBorder="1" applyAlignment="1">
      <alignment horizontal="center" vertical="center"/>
    </xf>
    <xf numFmtId="0" fontId="8" fillId="12" borderId="12" xfId="0" applyFont="1" applyFill="1" applyBorder="1" applyAlignment="1">
      <alignment horizontal="center" vertical="center"/>
    </xf>
    <xf numFmtId="0" fontId="8" fillId="3" borderId="6" xfId="0" applyFont="1" applyFill="1" applyBorder="1" applyAlignment="1" applyProtection="1">
      <alignment horizontal="center"/>
      <protection locked="0"/>
    </xf>
    <xf numFmtId="0" fontId="8" fillId="3" borderId="1" xfId="0" applyFont="1" applyFill="1" applyBorder="1" applyAlignment="1" applyProtection="1">
      <alignment horizontal="center"/>
      <protection locked="0"/>
    </xf>
    <xf numFmtId="0" fontId="8" fillId="3" borderId="21" xfId="0" applyFont="1" applyFill="1" applyBorder="1" applyAlignment="1" applyProtection="1">
      <alignment horizontal="center"/>
      <protection locked="0"/>
    </xf>
    <xf numFmtId="0" fontId="17" fillId="11" borderId="19" xfId="0" applyFont="1" applyFill="1" applyBorder="1" applyAlignment="1">
      <alignment horizontal="center" vertical="center" wrapText="1"/>
    </xf>
    <xf numFmtId="0" fontId="17" fillId="11" borderId="54" xfId="0" applyFont="1" applyFill="1" applyBorder="1" applyAlignment="1">
      <alignment horizontal="center" vertical="center" wrapText="1"/>
    </xf>
    <xf numFmtId="0" fontId="17" fillId="11" borderId="21" xfId="0" applyFont="1" applyFill="1" applyBorder="1" applyAlignment="1">
      <alignment horizontal="center" vertical="center" wrapText="1"/>
    </xf>
    <xf numFmtId="0" fontId="16" fillId="11" borderId="22" xfId="0" applyFont="1" applyFill="1" applyBorder="1" applyAlignment="1">
      <alignment horizontal="center" vertical="center" wrapText="1"/>
    </xf>
    <xf numFmtId="0" fontId="16" fillId="11" borderId="9" xfId="0" applyFont="1" applyFill="1" applyBorder="1" applyAlignment="1">
      <alignment horizontal="center" vertical="center" wrapText="1"/>
    </xf>
    <xf numFmtId="0" fontId="16" fillId="11" borderId="10" xfId="0" applyFont="1" applyFill="1" applyBorder="1" applyAlignment="1">
      <alignment horizontal="center" vertical="center" wrapText="1"/>
    </xf>
    <xf numFmtId="0" fontId="16" fillId="11" borderId="20" xfId="0" applyFont="1" applyFill="1" applyBorder="1" applyAlignment="1">
      <alignment horizontal="center" vertical="center" wrapText="1"/>
    </xf>
    <xf numFmtId="0" fontId="16" fillId="11" borderId="8" xfId="0" applyFont="1" applyFill="1" applyBorder="1" applyAlignment="1">
      <alignment horizontal="center" vertical="center"/>
    </xf>
    <xf numFmtId="0" fontId="16" fillId="11" borderId="9" xfId="0" applyFont="1" applyFill="1" applyBorder="1" applyAlignment="1">
      <alignment horizontal="center" vertical="center"/>
    </xf>
    <xf numFmtId="0" fontId="16" fillId="11" borderId="10" xfId="0" applyFont="1" applyFill="1" applyBorder="1" applyAlignment="1">
      <alignment horizontal="center" vertical="center"/>
    </xf>
    <xf numFmtId="0" fontId="16" fillId="11" borderId="6" xfId="0" applyFont="1" applyFill="1" applyBorder="1" applyAlignment="1">
      <alignment horizontal="center" vertical="center"/>
    </xf>
    <xf numFmtId="0" fontId="9" fillId="10" borderId="16" xfId="0" applyFont="1" applyFill="1" applyBorder="1" applyAlignment="1">
      <alignment horizontal="left" vertical="top"/>
    </xf>
    <xf numFmtId="0" fontId="16" fillId="11" borderId="18" xfId="0" applyFont="1" applyFill="1" applyBorder="1" applyAlignment="1">
      <alignment horizontal="left" vertical="center" wrapText="1" indent="1"/>
    </xf>
    <xf numFmtId="0" fontId="16" fillId="11" borderId="17" xfId="0" applyFont="1" applyFill="1" applyBorder="1" applyAlignment="1">
      <alignment horizontal="left" vertical="center" wrapText="1" indent="1"/>
    </xf>
    <xf numFmtId="0" fontId="16" fillId="11" borderId="75" xfId="0" applyFont="1" applyFill="1" applyBorder="1" applyAlignment="1">
      <alignment horizontal="left" vertical="center" wrapText="1" indent="1"/>
    </xf>
    <xf numFmtId="0" fontId="16" fillId="11" borderId="73" xfId="0" applyFont="1" applyFill="1" applyBorder="1" applyAlignment="1">
      <alignment horizontal="left" vertical="center" wrapText="1" indent="1"/>
    </xf>
    <xf numFmtId="0" fontId="16" fillId="11" borderId="0" xfId="0" applyFont="1" applyFill="1" applyAlignment="1">
      <alignment horizontal="left" vertical="center" wrapText="1" indent="1"/>
    </xf>
    <xf numFmtId="0" fontId="16" fillId="11" borderId="13" xfId="0" applyFont="1" applyFill="1" applyBorder="1" applyAlignment="1">
      <alignment horizontal="left" vertical="center" wrapText="1" indent="1"/>
    </xf>
    <xf numFmtId="0" fontId="16" fillId="11" borderId="20" xfId="0" applyFont="1" applyFill="1" applyBorder="1" applyAlignment="1">
      <alignment horizontal="left" vertical="center" wrapText="1" indent="1"/>
    </xf>
    <xf numFmtId="0" fontId="16" fillId="11" borderId="1" xfId="0" applyFont="1" applyFill="1" applyBorder="1" applyAlignment="1">
      <alignment horizontal="left" vertical="center" wrapText="1" indent="1"/>
    </xf>
    <xf numFmtId="0" fontId="16" fillId="11" borderId="12" xfId="0" applyFont="1" applyFill="1" applyBorder="1" applyAlignment="1">
      <alignment horizontal="left" vertical="center" wrapText="1" indent="1"/>
    </xf>
    <xf numFmtId="0" fontId="16" fillId="11" borderId="22" xfId="0" applyFont="1" applyFill="1" applyBorder="1" applyAlignment="1">
      <alignment horizontal="left" vertical="center" wrapText="1" indent="1"/>
    </xf>
    <xf numFmtId="0" fontId="16" fillId="11" borderId="9" xfId="0" applyFont="1" applyFill="1" applyBorder="1" applyAlignment="1">
      <alignment horizontal="left" vertical="center" wrapText="1" indent="1"/>
    </xf>
    <xf numFmtId="0" fontId="16" fillId="11" borderId="10" xfId="0" applyFont="1" applyFill="1" applyBorder="1" applyAlignment="1">
      <alignment horizontal="left" vertical="center" wrapText="1" indent="1"/>
    </xf>
    <xf numFmtId="0" fontId="16" fillId="11" borderId="24" xfId="0" applyFont="1" applyFill="1" applyBorder="1" applyAlignment="1">
      <alignment horizontal="left" vertical="center" wrapText="1" indent="1"/>
    </xf>
    <xf numFmtId="0" fontId="16" fillId="11" borderId="27" xfId="0" applyFont="1" applyFill="1" applyBorder="1" applyAlignment="1">
      <alignment horizontal="left" vertical="center" wrapText="1" indent="1"/>
    </xf>
    <xf numFmtId="0" fontId="16" fillId="11" borderId="25" xfId="0" applyFont="1" applyFill="1" applyBorder="1" applyAlignment="1">
      <alignment horizontal="left" vertical="center" wrapText="1" indent="1"/>
    </xf>
    <xf numFmtId="0" fontId="8" fillId="6" borderId="8" xfId="0" applyFont="1" applyFill="1" applyBorder="1" applyAlignment="1">
      <alignment horizontal="center" vertical="center"/>
    </xf>
    <xf numFmtId="0" fontId="8" fillId="6" borderId="9" xfId="0" applyFont="1" applyFill="1" applyBorder="1" applyAlignment="1">
      <alignment horizontal="center" vertical="center"/>
    </xf>
    <xf numFmtId="0" fontId="8" fillId="6" borderId="23" xfId="0" applyFont="1" applyFill="1" applyBorder="1" applyAlignment="1">
      <alignment horizontal="center" vertical="center"/>
    </xf>
    <xf numFmtId="0" fontId="8" fillId="6" borderId="5" xfId="0" applyFont="1" applyFill="1" applyBorder="1" applyAlignment="1">
      <alignment horizontal="center" vertical="center"/>
    </xf>
    <xf numFmtId="0" fontId="8" fillId="6" borderId="0" xfId="0" applyFont="1" applyFill="1" applyAlignment="1">
      <alignment horizontal="center" vertical="center"/>
    </xf>
    <xf numFmtId="0" fontId="8" fillId="6" borderId="54" xfId="0" applyFont="1" applyFill="1" applyBorder="1" applyAlignment="1">
      <alignment horizontal="center" vertical="center"/>
    </xf>
    <xf numFmtId="0" fontId="8" fillId="6" borderId="26" xfId="0" applyFont="1" applyFill="1" applyBorder="1" applyAlignment="1">
      <alignment horizontal="center" vertical="center"/>
    </xf>
    <xf numFmtId="0" fontId="8" fillId="6" borderId="27" xfId="0" applyFont="1" applyFill="1" applyBorder="1" applyAlignment="1">
      <alignment horizontal="center" vertical="center"/>
    </xf>
    <xf numFmtId="0" fontId="8" fillId="6" borderId="28" xfId="0" applyFont="1" applyFill="1" applyBorder="1" applyAlignment="1">
      <alignment horizontal="center" vertical="center"/>
    </xf>
    <xf numFmtId="167" fontId="17" fillId="11" borderId="2" xfId="0" applyNumberFormat="1" applyFont="1" applyFill="1" applyBorder="1" applyAlignment="1">
      <alignment horizontal="center" vertical="center" wrapText="1"/>
    </xf>
    <xf numFmtId="0" fontId="16" fillId="11" borderId="72" xfId="0" applyFont="1" applyFill="1" applyBorder="1" applyAlignment="1">
      <alignment horizontal="center" vertical="center" wrapText="1"/>
    </xf>
    <xf numFmtId="0" fontId="16" fillId="11" borderId="4" xfId="0" applyFont="1" applyFill="1" applyBorder="1" applyAlignment="1">
      <alignment horizontal="center" vertical="center" wrapText="1"/>
    </xf>
    <xf numFmtId="0" fontId="8" fillId="12" borderId="2" xfId="0" applyFont="1" applyFill="1" applyBorder="1" applyAlignment="1">
      <alignment horizontal="center" vertical="center" wrapText="1"/>
    </xf>
    <xf numFmtId="2" fontId="8" fillId="6" borderId="33" xfId="0" applyNumberFormat="1" applyFont="1" applyFill="1" applyBorder="1" applyAlignment="1">
      <alignment horizontal="center" vertical="center" wrapText="1"/>
    </xf>
  </cellXfs>
  <cellStyles count="5">
    <cellStyle name="Currency" xfId="3" builtinId="4"/>
    <cellStyle name="Good" xfId="4" builtinId="26"/>
    <cellStyle name="Normal" xfId="0" builtinId="0"/>
    <cellStyle name="Normal 2" xfId="2" xr:uid="{58CF0705-EB6D-438C-870C-82FEDC538C06}"/>
    <cellStyle name="Percent" xfId="1" builtinId="5"/>
  </cellStyles>
  <dxfs count="740">
    <dxf>
      <numFmt numFmtId="169" formatCode="#,##0\ [$HUF]"/>
    </dxf>
    <dxf>
      <numFmt numFmtId="170" formatCode="#,##0\ [$PLN]"/>
    </dxf>
    <dxf>
      <numFmt numFmtId="171" formatCode="#,##0\ [$RON]"/>
    </dxf>
    <dxf>
      <numFmt numFmtId="172" formatCode="#,##0\ [$SEK]"/>
    </dxf>
    <dxf>
      <numFmt numFmtId="173" formatCode="#,##0\ [$CZK]"/>
    </dxf>
    <dxf>
      <numFmt numFmtId="174" formatCode="#,##0\ [$kr.-406]"/>
    </dxf>
    <dxf>
      <numFmt numFmtId="175" formatCode="#,##0\ [$BGN]"/>
    </dxf>
    <dxf>
      <numFmt numFmtId="176" formatCode="#,##0\ [$EUR]"/>
    </dxf>
    <dxf>
      <font>
        <color rgb="FF375623"/>
      </font>
      <fill>
        <patternFill patternType="solid">
          <bgColor rgb="FFA9D08F"/>
        </patternFill>
      </fill>
    </dxf>
    <dxf>
      <font>
        <color rgb="FF860000"/>
      </font>
      <fill>
        <patternFill patternType="solid">
          <bgColor rgb="FFFF6161"/>
        </patternFill>
      </fill>
    </dxf>
    <dxf>
      <font>
        <color rgb="FFAE7502"/>
      </font>
      <fill>
        <patternFill>
          <bgColor rgb="FFFFD966"/>
        </patternFill>
      </fill>
    </dxf>
    <dxf>
      <numFmt numFmtId="170" formatCode="#,##0\ [$PLN]"/>
    </dxf>
    <dxf>
      <numFmt numFmtId="171" formatCode="#,##0\ [$RON]"/>
    </dxf>
    <dxf>
      <numFmt numFmtId="172" formatCode="#,##0\ [$SEK]"/>
    </dxf>
    <dxf>
      <font>
        <color rgb="FFAE7502"/>
      </font>
      <fill>
        <patternFill>
          <bgColor rgb="FFFFD966"/>
        </patternFill>
      </fill>
    </dxf>
    <dxf>
      <numFmt numFmtId="174" formatCode="#,##0\ [$kr.-406]"/>
    </dxf>
    <dxf>
      <font>
        <color rgb="FF375623"/>
      </font>
      <fill>
        <patternFill>
          <bgColor rgb="FFA9D08F"/>
        </patternFill>
      </fill>
    </dxf>
    <dxf>
      <font>
        <color rgb="FF860000"/>
      </font>
      <fill>
        <patternFill patternType="solid">
          <bgColor rgb="FFFF6161"/>
        </patternFill>
      </fill>
    </dxf>
    <dxf>
      <numFmt numFmtId="176" formatCode="#,##0\ [$EUR]"/>
    </dxf>
    <dxf>
      <numFmt numFmtId="175" formatCode="#,##0\ [$BGN]"/>
    </dxf>
    <dxf>
      <numFmt numFmtId="173" formatCode="#,##0\ [$CZK]"/>
    </dxf>
    <dxf>
      <numFmt numFmtId="169" formatCode="#,##0\ [$HUF]"/>
    </dxf>
    <dxf>
      <font>
        <color rgb="FF375623"/>
      </font>
      <fill>
        <patternFill>
          <bgColor rgb="FFA9D08F"/>
        </patternFill>
      </fill>
    </dxf>
    <dxf>
      <font>
        <color rgb="FF860000"/>
      </font>
      <fill>
        <patternFill patternType="solid">
          <bgColor rgb="FFFF6161"/>
        </patternFill>
      </fill>
    </dxf>
    <dxf>
      <font>
        <color rgb="FFAE7502"/>
      </font>
      <fill>
        <patternFill>
          <bgColor rgb="FFFFD966"/>
        </patternFill>
      </fill>
    </dxf>
    <dxf>
      <numFmt numFmtId="176" formatCode="#,##0\ [$EUR]"/>
    </dxf>
    <dxf>
      <numFmt numFmtId="174" formatCode="#,##0\ [$kr.-406]"/>
    </dxf>
    <dxf>
      <numFmt numFmtId="173" formatCode="#,##0\ [$CZK]"/>
    </dxf>
    <dxf>
      <numFmt numFmtId="172" formatCode="#,##0\ [$SEK]"/>
    </dxf>
    <dxf>
      <numFmt numFmtId="169" formatCode="#,##0\ [$HUF]"/>
    </dxf>
    <dxf>
      <numFmt numFmtId="170" formatCode="#,##0\ [$PLN]"/>
    </dxf>
    <dxf>
      <numFmt numFmtId="171" formatCode="#,##0\ [$RON]"/>
    </dxf>
    <dxf>
      <numFmt numFmtId="175" formatCode="#,##0\ [$BGN]"/>
    </dxf>
    <dxf>
      <numFmt numFmtId="170" formatCode="#,##0\ [$PLN]"/>
    </dxf>
    <dxf>
      <numFmt numFmtId="173" formatCode="#,##0\ [$CZK]"/>
    </dxf>
    <dxf>
      <numFmt numFmtId="169" formatCode="#,##0\ [$HUF]"/>
    </dxf>
    <dxf>
      <numFmt numFmtId="176" formatCode="#,##0\ [$EUR]"/>
    </dxf>
    <dxf>
      <numFmt numFmtId="172" formatCode="#,##0\ [$SEK]"/>
    </dxf>
    <dxf>
      <numFmt numFmtId="171" formatCode="#,##0\ [$RON]"/>
    </dxf>
    <dxf>
      <numFmt numFmtId="174" formatCode="#,##0\ [$kr.-406]"/>
    </dxf>
    <dxf>
      <numFmt numFmtId="175" formatCode="#,##0\ [$BGN]"/>
    </dxf>
    <dxf>
      <numFmt numFmtId="174" formatCode="#,##0\ [$kr.-406]"/>
    </dxf>
    <dxf>
      <numFmt numFmtId="176" formatCode="#,##0\ [$EUR]"/>
    </dxf>
    <dxf>
      <numFmt numFmtId="175" formatCode="#,##0\ [$BGN]"/>
    </dxf>
    <dxf>
      <numFmt numFmtId="173" formatCode="#,##0\ [$CZK]"/>
    </dxf>
    <dxf>
      <numFmt numFmtId="169" formatCode="#,##0\ [$HUF]"/>
    </dxf>
    <dxf>
      <numFmt numFmtId="170" formatCode="#,##0\ [$PLN]"/>
    </dxf>
    <dxf>
      <numFmt numFmtId="171" formatCode="#,##0\ [$RON]"/>
    </dxf>
    <dxf>
      <numFmt numFmtId="172" formatCode="#,##0\ [$SEK]"/>
    </dxf>
    <dxf>
      <numFmt numFmtId="171" formatCode="#,##0\ [$RON]"/>
    </dxf>
    <dxf>
      <numFmt numFmtId="172" formatCode="#,##0\ [$SEK]"/>
    </dxf>
    <dxf>
      <numFmt numFmtId="170" formatCode="#,##0\ [$PLN]"/>
    </dxf>
    <dxf>
      <numFmt numFmtId="169" formatCode="#,##0\ [$HUF]"/>
    </dxf>
    <dxf>
      <numFmt numFmtId="173" formatCode="#,##0\ [$CZK]"/>
    </dxf>
    <dxf>
      <numFmt numFmtId="175" formatCode="#,##0\ [$BGN]"/>
    </dxf>
    <dxf>
      <numFmt numFmtId="174" formatCode="#,##0\ [$kr.-406]"/>
    </dxf>
    <dxf>
      <numFmt numFmtId="176" formatCode="#,##0\ [$EUR]"/>
    </dxf>
    <dxf>
      <numFmt numFmtId="170" formatCode="#,##0\ [$PLN]"/>
    </dxf>
    <dxf>
      <numFmt numFmtId="169" formatCode="#,##0\ [$HUF]"/>
    </dxf>
    <dxf>
      <numFmt numFmtId="175" formatCode="#,##0\ [$BGN]"/>
    </dxf>
    <dxf>
      <numFmt numFmtId="171" formatCode="#,##0\ [$RON]"/>
    </dxf>
    <dxf>
      <numFmt numFmtId="172" formatCode="#,##0\ [$SEK]"/>
    </dxf>
    <dxf>
      <numFmt numFmtId="173" formatCode="#,##0\ [$CZK]"/>
    </dxf>
    <dxf>
      <numFmt numFmtId="174" formatCode="#,##0\ [$kr.-406]"/>
    </dxf>
    <dxf>
      <numFmt numFmtId="176" formatCode="#,##0\ [$EUR]"/>
    </dxf>
    <dxf>
      <numFmt numFmtId="169" formatCode="#,##0\ [$HUF]"/>
    </dxf>
    <dxf>
      <numFmt numFmtId="176" formatCode="#,##0\ [$EUR]"/>
    </dxf>
    <dxf>
      <numFmt numFmtId="175" formatCode="#,##0\ [$BGN]"/>
    </dxf>
    <dxf>
      <numFmt numFmtId="173" formatCode="#,##0\ [$CZK]"/>
    </dxf>
    <dxf>
      <numFmt numFmtId="170" formatCode="#,##0\ [$PLN]"/>
    </dxf>
    <dxf>
      <numFmt numFmtId="174" formatCode="#,##0\ [$kr.-406]"/>
    </dxf>
    <dxf>
      <numFmt numFmtId="171" formatCode="#,##0\ [$RON]"/>
    </dxf>
    <dxf>
      <numFmt numFmtId="172" formatCode="#,##0\ [$SEK]"/>
    </dxf>
    <dxf>
      <numFmt numFmtId="176" formatCode="#,##0\ [$EUR]"/>
    </dxf>
    <dxf>
      <numFmt numFmtId="175" formatCode="#,##0\ [$BGN]"/>
    </dxf>
    <dxf>
      <numFmt numFmtId="173" formatCode="#,##0\ [$CZK]"/>
    </dxf>
    <dxf>
      <numFmt numFmtId="169" formatCode="#,##0\ [$HUF]"/>
    </dxf>
    <dxf>
      <numFmt numFmtId="171" formatCode="#,##0\ [$RON]"/>
    </dxf>
    <dxf>
      <numFmt numFmtId="172" formatCode="#,##0\ [$SEK]"/>
    </dxf>
    <dxf>
      <numFmt numFmtId="170" formatCode="#,##0\ [$PLN]"/>
    </dxf>
    <dxf>
      <numFmt numFmtId="174" formatCode="#,##0\ [$kr.-406]"/>
    </dxf>
    <dxf>
      <numFmt numFmtId="169" formatCode="#,##0\ [$HUF]"/>
    </dxf>
    <dxf>
      <numFmt numFmtId="174" formatCode="#,##0\ [$kr.-406]"/>
    </dxf>
    <dxf>
      <numFmt numFmtId="176" formatCode="#,##0\ [$EUR]"/>
    </dxf>
    <dxf>
      <numFmt numFmtId="175" formatCode="#,##0\ [$BGN]"/>
    </dxf>
    <dxf>
      <numFmt numFmtId="173" formatCode="#,##0\ [$CZK]"/>
    </dxf>
    <dxf>
      <numFmt numFmtId="170" formatCode="#,##0\ [$PLN]"/>
    </dxf>
    <dxf>
      <numFmt numFmtId="171" formatCode="#,##0\ [$RON]"/>
    </dxf>
    <dxf>
      <numFmt numFmtId="172" formatCode="#,##0\ [$SEK]"/>
    </dxf>
    <dxf>
      <numFmt numFmtId="172" formatCode="#,##0\ [$SEK]"/>
    </dxf>
    <dxf>
      <numFmt numFmtId="171" formatCode="#,##0\ [$RON]"/>
    </dxf>
    <dxf>
      <numFmt numFmtId="170" formatCode="#,##0\ [$PLN]"/>
    </dxf>
    <dxf>
      <numFmt numFmtId="169" formatCode="#,##0\ [$HUF]"/>
    </dxf>
    <dxf>
      <numFmt numFmtId="173" formatCode="#,##0\ [$CZK]"/>
    </dxf>
    <dxf>
      <numFmt numFmtId="175" formatCode="#,##0\ [$BGN]"/>
    </dxf>
    <dxf>
      <numFmt numFmtId="176" formatCode="#,##0\ [$EUR]"/>
    </dxf>
    <dxf>
      <numFmt numFmtId="174" formatCode="#,##0\ [$kr.-406]"/>
    </dxf>
    <dxf>
      <fill>
        <patternFill patternType="darkUp">
          <fgColor rgb="FF00639A"/>
          <bgColor theme="6"/>
        </patternFill>
      </fill>
    </dxf>
    <dxf>
      <fill>
        <patternFill>
          <bgColor theme="6"/>
        </patternFill>
      </fill>
    </dxf>
    <dxf>
      <fill>
        <patternFill patternType="darkUp">
          <fgColor rgb="FF00639A"/>
          <bgColor theme="0" tint="-0.24994659260841701"/>
        </patternFill>
      </fill>
    </dxf>
    <dxf>
      <fill>
        <patternFill patternType="darkUp">
          <fgColor rgb="FF00639A"/>
          <bgColor theme="6"/>
        </patternFill>
      </fill>
    </dxf>
    <dxf>
      <fill>
        <patternFill>
          <bgColor theme="6"/>
        </patternFill>
      </fill>
    </dxf>
    <dxf>
      <numFmt numFmtId="171" formatCode="#,##0\ [$RON]"/>
    </dxf>
    <dxf>
      <numFmt numFmtId="170" formatCode="#,##0\ [$PLN]"/>
    </dxf>
    <dxf>
      <numFmt numFmtId="169" formatCode="#,##0\ [$HUF]"/>
    </dxf>
    <dxf>
      <numFmt numFmtId="173" formatCode="#,##0\ [$CZK]"/>
    </dxf>
    <dxf>
      <numFmt numFmtId="175" formatCode="#,##0\ [$BGN]"/>
    </dxf>
    <dxf>
      <numFmt numFmtId="176" formatCode="#,##0\ [$EUR]"/>
    </dxf>
    <dxf>
      <numFmt numFmtId="174" formatCode="#,##0\ [$kr.-406]"/>
    </dxf>
    <dxf>
      <numFmt numFmtId="172" formatCode="#,##0\ [$SEK]"/>
    </dxf>
    <dxf>
      <numFmt numFmtId="171" formatCode="#,##0\ [$RON]"/>
    </dxf>
    <dxf>
      <numFmt numFmtId="170" formatCode="#,##0\ [$PLN]"/>
    </dxf>
    <dxf>
      <numFmt numFmtId="169" formatCode="#,##0\ [$HUF]"/>
    </dxf>
    <dxf>
      <numFmt numFmtId="173" formatCode="#,##0\ [$CZK]"/>
    </dxf>
    <dxf>
      <numFmt numFmtId="175" formatCode="#,##0\ [$BGN]"/>
    </dxf>
    <dxf>
      <numFmt numFmtId="176" formatCode="#,##0\ [$EUR]"/>
    </dxf>
    <dxf>
      <numFmt numFmtId="172" formatCode="#,##0\ [$SEK]"/>
    </dxf>
    <dxf>
      <numFmt numFmtId="174" formatCode="#,##0\ [$kr.-406]"/>
    </dxf>
    <dxf>
      <numFmt numFmtId="172" formatCode="#,##0\ [$SEK]"/>
    </dxf>
    <dxf>
      <numFmt numFmtId="171" formatCode="#,##0\ [$RON]"/>
    </dxf>
    <dxf>
      <numFmt numFmtId="170" formatCode="#,##0\ [$PLN]"/>
    </dxf>
    <dxf>
      <numFmt numFmtId="169" formatCode="#,##0\ [$HUF]"/>
    </dxf>
    <dxf>
      <numFmt numFmtId="173" formatCode="#,##0\ [$CZK]"/>
    </dxf>
    <dxf>
      <numFmt numFmtId="175" formatCode="#,##0\ [$BGN]"/>
    </dxf>
    <dxf>
      <numFmt numFmtId="174" formatCode="#,##0\ [$kr.-406]"/>
    </dxf>
    <dxf>
      <numFmt numFmtId="176" formatCode="#,##0\ [$EUR]"/>
    </dxf>
    <dxf>
      <fill>
        <patternFill patternType="darkUp">
          <fgColor rgb="FF00639A"/>
        </patternFill>
      </fill>
    </dxf>
    <dxf>
      <fill>
        <patternFill patternType="darkUp">
          <fgColor rgb="FF00639A"/>
        </patternFill>
      </fill>
    </dxf>
    <dxf>
      <numFmt numFmtId="174" formatCode="#,##0\ [$kr.-406]"/>
    </dxf>
    <dxf>
      <numFmt numFmtId="176" formatCode="#,##0\ [$EUR]"/>
    </dxf>
    <dxf>
      <numFmt numFmtId="175" formatCode="#,##0\ [$BGN]"/>
    </dxf>
    <dxf>
      <numFmt numFmtId="173" formatCode="#,##0\ [$CZK]"/>
    </dxf>
    <dxf>
      <numFmt numFmtId="169" formatCode="#,##0\ [$HUF]"/>
    </dxf>
    <dxf>
      <numFmt numFmtId="170" formatCode="#,##0\ [$PLN]"/>
    </dxf>
    <dxf>
      <numFmt numFmtId="171" formatCode="#,##0\ [$RON]"/>
    </dxf>
    <dxf>
      <numFmt numFmtId="172" formatCode="#,##0\ [$SEK]"/>
    </dxf>
    <dxf>
      <font>
        <color rgb="FF375623"/>
      </font>
      <fill>
        <patternFill patternType="solid">
          <bgColor rgb="FFA9D08F"/>
        </patternFill>
      </fill>
    </dxf>
    <dxf>
      <font>
        <color rgb="FF860000"/>
      </font>
      <fill>
        <patternFill patternType="solid">
          <bgColor rgb="FFFF6161"/>
        </patternFill>
      </fill>
    </dxf>
    <dxf>
      <font>
        <color rgb="FFAE7502"/>
      </font>
      <fill>
        <patternFill>
          <bgColor rgb="FFFFD966"/>
        </patternFill>
      </fill>
    </dxf>
    <dxf>
      <numFmt numFmtId="169" formatCode="#,##0\ [$HUF]"/>
    </dxf>
    <dxf>
      <numFmt numFmtId="174" formatCode="#,##0\ [$kr.-406]"/>
    </dxf>
    <dxf>
      <font>
        <color rgb="FF375623"/>
      </font>
      <fill>
        <patternFill>
          <bgColor rgb="FFA9D08F"/>
        </patternFill>
      </fill>
    </dxf>
    <dxf>
      <numFmt numFmtId="176" formatCode="#,##0\ [$EUR]"/>
    </dxf>
    <dxf>
      <numFmt numFmtId="175" formatCode="#,##0\ [$BGN]"/>
    </dxf>
    <dxf>
      <numFmt numFmtId="173" formatCode="#,##0\ [$CZK]"/>
    </dxf>
    <dxf>
      <numFmt numFmtId="170" formatCode="#,##0\ [$PLN]"/>
    </dxf>
    <dxf>
      <numFmt numFmtId="171" formatCode="#,##0\ [$RON]"/>
    </dxf>
    <dxf>
      <numFmt numFmtId="172" formatCode="#,##0\ [$SEK]"/>
    </dxf>
    <dxf>
      <font>
        <color rgb="FF860000"/>
      </font>
      <fill>
        <patternFill patternType="solid">
          <bgColor rgb="FFFF6161"/>
        </patternFill>
      </fill>
    </dxf>
    <dxf>
      <font>
        <color rgb="FFAE7502"/>
      </font>
      <fill>
        <patternFill>
          <bgColor rgb="FFFFD966"/>
        </patternFill>
      </fill>
    </dxf>
    <dxf>
      <font>
        <color rgb="FF375623"/>
      </font>
      <fill>
        <patternFill>
          <bgColor rgb="FFA9D08F"/>
        </patternFill>
      </fill>
    </dxf>
    <dxf>
      <numFmt numFmtId="174" formatCode="#,##0\ [$kr.-406]"/>
    </dxf>
    <dxf>
      <numFmt numFmtId="172" formatCode="#,##0\ [$SEK]"/>
    </dxf>
    <dxf>
      <numFmt numFmtId="171" formatCode="#,##0\ [$RON]"/>
    </dxf>
    <dxf>
      <numFmt numFmtId="170" formatCode="#,##0\ [$PLN]"/>
    </dxf>
    <dxf>
      <numFmt numFmtId="169" formatCode="#,##0\ [$HUF]"/>
    </dxf>
    <dxf>
      <numFmt numFmtId="173" formatCode="#,##0\ [$CZK]"/>
    </dxf>
    <dxf>
      <numFmt numFmtId="175" formatCode="#,##0\ [$BGN]"/>
    </dxf>
    <dxf>
      <numFmt numFmtId="176" formatCode="#,##0\ [$EUR]"/>
    </dxf>
    <dxf>
      <numFmt numFmtId="172" formatCode="#,##0\ [$SEK]"/>
    </dxf>
    <dxf>
      <numFmt numFmtId="174" formatCode="#,##0\ [$kr.-406]"/>
    </dxf>
    <dxf>
      <numFmt numFmtId="176" formatCode="#,##0\ [$EUR]"/>
    </dxf>
    <dxf>
      <numFmt numFmtId="175" formatCode="#,##0\ [$BGN]"/>
    </dxf>
    <dxf>
      <numFmt numFmtId="173" formatCode="#,##0\ [$CZK]"/>
    </dxf>
    <dxf>
      <numFmt numFmtId="169" formatCode="#,##0\ [$HUF]"/>
    </dxf>
    <dxf>
      <numFmt numFmtId="170" formatCode="#,##0\ [$PLN]"/>
    </dxf>
    <dxf>
      <numFmt numFmtId="171" formatCode="#,##0\ [$RON]"/>
    </dxf>
    <dxf>
      <numFmt numFmtId="171" formatCode="#,##0\ [$RON]"/>
    </dxf>
    <dxf>
      <numFmt numFmtId="176" formatCode="#,##0\ [$EUR]"/>
    </dxf>
    <dxf>
      <numFmt numFmtId="174" formatCode="#,##0\ [$kr.-406]"/>
    </dxf>
    <dxf>
      <numFmt numFmtId="175" formatCode="#,##0\ [$BGN]"/>
    </dxf>
    <dxf>
      <numFmt numFmtId="173" formatCode="#,##0\ [$CZK]"/>
    </dxf>
    <dxf>
      <numFmt numFmtId="169" formatCode="#,##0\ [$HUF]"/>
    </dxf>
    <dxf>
      <numFmt numFmtId="170" formatCode="#,##0\ [$PLN]"/>
    </dxf>
    <dxf>
      <numFmt numFmtId="172" formatCode="#,##0\ [$SEK]"/>
    </dxf>
    <dxf>
      <numFmt numFmtId="169" formatCode="#,##0\ [$HUF]"/>
    </dxf>
    <dxf>
      <numFmt numFmtId="172" formatCode="#,##0\ [$SEK]"/>
    </dxf>
    <dxf>
      <numFmt numFmtId="171" formatCode="#,##0\ [$RON]"/>
    </dxf>
    <dxf>
      <numFmt numFmtId="170" formatCode="#,##0\ [$PLN]"/>
    </dxf>
    <dxf>
      <numFmt numFmtId="173" formatCode="#,##0\ [$CZK]"/>
    </dxf>
    <dxf>
      <numFmt numFmtId="175" formatCode="#,##0\ [$BGN]"/>
    </dxf>
    <dxf>
      <numFmt numFmtId="176" formatCode="#,##0\ [$EUR]"/>
    </dxf>
    <dxf>
      <numFmt numFmtId="174" formatCode="#,##0\ [$kr.-406]"/>
    </dxf>
    <dxf>
      <fill>
        <patternFill patternType="darkUp">
          <fgColor rgb="FF00639A"/>
          <bgColor theme="6"/>
        </patternFill>
      </fill>
    </dxf>
    <dxf>
      <fill>
        <patternFill>
          <bgColor theme="6"/>
        </patternFill>
      </fill>
    </dxf>
    <dxf>
      <fill>
        <patternFill patternType="darkUp">
          <fgColor rgb="FF00639A"/>
          <bgColor theme="0" tint="-0.24994659260841701"/>
        </patternFill>
      </fill>
    </dxf>
    <dxf>
      <fill>
        <patternFill patternType="darkUp">
          <fgColor rgb="FF00639A"/>
          <bgColor theme="6"/>
        </patternFill>
      </fill>
    </dxf>
    <dxf>
      <fill>
        <patternFill>
          <bgColor theme="6"/>
        </patternFill>
      </fill>
    </dxf>
    <dxf>
      <numFmt numFmtId="169" formatCode="#,##0\ [$HUF]"/>
    </dxf>
    <dxf>
      <numFmt numFmtId="174" formatCode="#,##0\ [$kr.-406]"/>
    </dxf>
    <dxf>
      <numFmt numFmtId="176" formatCode="#,##0\ [$EUR]"/>
    </dxf>
    <dxf>
      <numFmt numFmtId="175" formatCode="#,##0\ [$BGN]"/>
    </dxf>
    <dxf>
      <numFmt numFmtId="173" formatCode="#,##0\ [$CZK]"/>
    </dxf>
    <dxf>
      <numFmt numFmtId="171" formatCode="#,##0\ [$RON]"/>
    </dxf>
    <dxf>
      <numFmt numFmtId="172" formatCode="#,##0\ [$SEK]"/>
    </dxf>
    <dxf>
      <numFmt numFmtId="170" formatCode="#,##0\ [$PLN]"/>
    </dxf>
    <dxf>
      <numFmt numFmtId="171" formatCode="#,##0\ [$RON]"/>
    </dxf>
    <dxf>
      <numFmt numFmtId="172" formatCode="#,##0\ [$SEK]"/>
    </dxf>
    <dxf>
      <numFmt numFmtId="176" formatCode="#,##0\ [$EUR]"/>
    </dxf>
    <dxf>
      <numFmt numFmtId="174" formatCode="#,##0\ [$kr.-406]"/>
    </dxf>
    <dxf>
      <numFmt numFmtId="175" formatCode="#,##0\ [$BGN]"/>
    </dxf>
    <dxf>
      <numFmt numFmtId="173" formatCode="#,##0\ [$CZK]"/>
    </dxf>
    <dxf>
      <numFmt numFmtId="169" formatCode="#,##0\ [$HUF]"/>
    </dxf>
    <dxf>
      <numFmt numFmtId="170" formatCode="#,##0\ [$PLN]"/>
    </dxf>
    <dxf>
      <numFmt numFmtId="172" formatCode="#,##0\ [$SEK]"/>
    </dxf>
    <dxf>
      <numFmt numFmtId="175" formatCode="#,##0\ [$BGN]"/>
    </dxf>
    <dxf>
      <numFmt numFmtId="176" formatCode="#,##0\ [$EUR]"/>
    </dxf>
    <dxf>
      <numFmt numFmtId="173" formatCode="#,##0\ [$CZK]"/>
    </dxf>
    <dxf>
      <numFmt numFmtId="174" formatCode="#,##0\ [$kr.-406]"/>
    </dxf>
    <dxf>
      <numFmt numFmtId="170" formatCode="#,##0\ [$PLN]"/>
    </dxf>
    <dxf>
      <numFmt numFmtId="171" formatCode="#,##0\ [$RON]"/>
    </dxf>
    <dxf>
      <numFmt numFmtId="169" formatCode="#,##0\ [$HUF]"/>
    </dxf>
    <dxf>
      <fill>
        <patternFill patternType="darkUp">
          <fgColor rgb="FF00639A"/>
        </patternFill>
      </fill>
    </dxf>
    <dxf>
      <fill>
        <patternFill patternType="darkUp">
          <fgColor rgb="FF00639A"/>
        </patternFill>
      </fill>
    </dxf>
    <dxf>
      <numFmt numFmtId="171" formatCode="#,##0\ [$RON]"/>
    </dxf>
    <dxf>
      <numFmt numFmtId="175" formatCode="#,##0\ [$BGN]"/>
    </dxf>
    <dxf>
      <numFmt numFmtId="176" formatCode="#,##0\ [$EUR]"/>
    </dxf>
    <dxf>
      <numFmt numFmtId="174" formatCode="#,##0\ [$kr.-406]"/>
    </dxf>
    <dxf>
      <numFmt numFmtId="172" formatCode="#,##0\ [$SEK]"/>
    </dxf>
    <dxf>
      <numFmt numFmtId="170" formatCode="#,##0\ [$PLN]"/>
    </dxf>
    <dxf>
      <numFmt numFmtId="169" formatCode="#,##0\ [$HUF]"/>
    </dxf>
    <dxf>
      <numFmt numFmtId="173" formatCode="#,##0\ [$CZK]"/>
    </dxf>
    <dxf>
      <font>
        <color rgb="FF375623"/>
      </font>
      <fill>
        <patternFill patternType="solid">
          <bgColor rgb="FFA9D08F"/>
        </patternFill>
      </fill>
    </dxf>
    <dxf>
      <font>
        <color rgb="FF860000"/>
      </font>
      <fill>
        <patternFill patternType="solid">
          <bgColor rgb="FFFF6161"/>
        </patternFill>
      </fill>
    </dxf>
    <dxf>
      <font>
        <color rgb="FFAE7502"/>
      </font>
      <fill>
        <patternFill>
          <bgColor rgb="FFFFD966"/>
        </patternFill>
      </fill>
    </dxf>
    <dxf>
      <numFmt numFmtId="169" formatCode="#,##0\ [$HUF]"/>
    </dxf>
    <dxf>
      <numFmt numFmtId="170" formatCode="#,##0\ [$PLN]"/>
    </dxf>
    <dxf>
      <numFmt numFmtId="171" formatCode="#,##0\ [$RON]"/>
    </dxf>
    <dxf>
      <numFmt numFmtId="172" formatCode="#,##0\ [$SEK]"/>
    </dxf>
    <dxf>
      <numFmt numFmtId="174" formatCode="#,##0\ [$kr.-406]"/>
    </dxf>
    <dxf>
      <font>
        <color rgb="FF375623"/>
      </font>
      <fill>
        <patternFill>
          <bgColor rgb="FFA9D08F"/>
        </patternFill>
      </fill>
    </dxf>
    <dxf>
      <font>
        <color rgb="FF860000"/>
      </font>
      <fill>
        <patternFill patternType="solid">
          <bgColor rgb="FFFF6161"/>
        </patternFill>
      </fill>
    </dxf>
    <dxf>
      <font>
        <color rgb="FFAE7502"/>
      </font>
      <fill>
        <patternFill>
          <bgColor rgb="FFFFD966"/>
        </patternFill>
      </fill>
    </dxf>
    <dxf>
      <numFmt numFmtId="176" formatCode="#,##0\ [$EUR]"/>
    </dxf>
    <dxf>
      <numFmt numFmtId="175" formatCode="#,##0\ [$BGN]"/>
    </dxf>
    <dxf>
      <numFmt numFmtId="173" formatCode="#,##0\ [$CZK]"/>
    </dxf>
    <dxf>
      <font>
        <color rgb="FF375623"/>
      </font>
      <fill>
        <patternFill>
          <bgColor rgb="FFA9D08F"/>
        </patternFill>
      </fill>
    </dxf>
    <dxf>
      <font>
        <color rgb="FF860000"/>
      </font>
      <fill>
        <patternFill patternType="solid">
          <bgColor rgb="FFFF6161"/>
        </patternFill>
      </fill>
    </dxf>
    <dxf>
      <font>
        <color rgb="FFAE7502"/>
      </font>
      <fill>
        <patternFill>
          <bgColor rgb="FFFFD966"/>
        </patternFill>
      </fill>
    </dxf>
    <dxf>
      <numFmt numFmtId="171" formatCode="#,##0\ [$RON]"/>
    </dxf>
    <dxf>
      <numFmt numFmtId="174" formatCode="#,##0\ [$kr.-406]"/>
    </dxf>
    <dxf>
      <numFmt numFmtId="172" formatCode="#,##0\ [$SEK]"/>
    </dxf>
    <dxf>
      <numFmt numFmtId="175" formatCode="#,##0\ [$BGN]"/>
    </dxf>
    <dxf>
      <numFmt numFmtId="173" formatCode="#,##0\ [$CZK]"/>
    </dxf>
    <dxf>
      <numFmt numFmtId="169" formatCode="#,##0\ [$HUF]"/>
    </dxf>
    <dxf>
      <numFmt numFmtId="170" formatCode="#,##0\ [$PLN]"/>
    </dxf>
    <dxf>
      <numFmt numFmtId="176" formatCode="#,##0\ [$EUR]"/>
    </dxf>
    <dxf>
      <numFmt numFmtId="170" formatCode="#,##0\ [$PLN]"/>
    </dxf>
    <dxf>
      <numFmt numFmtId="174" formatCode="#,##0\ [$kr.-406]"/>
    </dxf>
    <dxf>
      <numFmt numFmtId="176" formatCode="#,##0\ [$EUR]"/>
    </dxf>
    <dxf>
      <numFmt numFmtId="175" formatCode="#,##0\ [$BGN]"/>
    </dxf>
    <dxf>
      <numFmt numFmtId="169" formatCode="#,##0\ [$HUF]"/>
    </dxf>
    <dxf>
      <numFmt numFmtId="171" formatCode="#,##0\ [$RON]"/>
    </dxf>
    <dxf>
      <numFmt numFmtId="172" formatCode="#,##0\ [$SEK]"/>
    </dxf>
    <dxf>
      <numFmt numFmtId="173" formatCode="#,##0\ [$CZK]"/>
    </dxf>
    <dxf>
      <numFmt numFmtId="170" formatCode="#,##0\ [$PLN]"/>
    </dxf>
    <dxf>
      <numFmt numFmtId="175" formatCode="#,##0\ [$BGN]"/>
    </dxf>
    <dxf>
      <numFmt numFmtId="174" formatCode="#,##0\ [$kr.-406]"/>
    </dxf>
    <dxf>
      <numFmt numFmtId="176" formatCode="#,##0\ [$EUR]"/>
    </dxf>
    <dxf>
      <numFmt numFmtId="173" formatCode="#,##0\ [$CZK]"/>
    </dxf>
    <dxf>
      <numFmt numFmtId="169" formatCode="#,##0\ [$HUF]"/>
    </dxf>
    <dxf>
      <numFmt numFmtId="171" formatCode="#,##0\ [$RON]"/>
    </dxf>
    <dxf>
      <numFmt numFmtId="172" formatCode="#,##0\ [$SEK]"/>
    </dxf>
    <dxf>
      <numFmt numFmtId="170" formatCode="#,##0\ [$PLN]"/>
    </dxf>
    <dxf>
      <numFmt numFmtId="169" formatCode="#,##0\ [$HUF]"/>
    </dxf>
    <dxf>
      <numFmt numFmtId="175" formatCode="#,##0\ [$BGN]"/>
    </dxf>
    <dxf>
      <numFmt numFmtId="171" formatCode="#,##0\ [$RON]"/>
    </dxf>
    <dxf>
      <numFmt numFmtId="174" formatCode="#,##0\ [$kr.-406]"/>
    </dxf>
    <dxf>
      <numFmt numFmtId="176" formatCode="#,##0\ [$EUR]"/>
    </dxf>
    <dxf>
      <numFmt numFmtId="172" formatCode="#,##0\ [$SEK]"/>
    </dxf>
    <dxf>
      <numFmt numFmtId="173" formatCode="#,##0\ [$CZK]"/>
    </dxf>
    <dxf>
      <numFmt numFmtId="174" formatCode="#,##0\ [$kr.-406]"/>
    </dxf>
    <dxf>
      <numFmt numFmtId="176" formatCode="#,##0\ [$EUR]"/>
    </dxf>
    <dxf>
      <numFmt numFmtId="175" formatCode="#,##0\ [$BGN]"/>
    </dxf>
    <dxf>
      <numFmt numFmtId="173" formatCode="#,##0\ [$CZK]"/>
    </dxf>
    <dxf>
      <numFmt numFmtId="169" formatCode="#,##0\ [$HUF]"/>
    </dxf>
    <dxf>
      <numFmt numFmtId="170" formatCode="#,##0\ [$PLN]"/>
    </dxf>
    <dxf>
      <numFmt numFmtId="171" formatCode="#,##0\ [$RON]"/>
    </dxf>
    <dxf>
      <numFmt numFmtId="172" formatCode="#,##0\ [$SEK]"/>
    </dxf>
    <dxf>
      <numFmt numFmtId="173" formatCode="#,##0\ [$CZK]"/>
    </dxf>
    <dxf>
      <numFmt numFmtId="170" formatCode="#,##0\ [$PLN]"/>
    </dxf>
    <dxf>
      <numFmt numFmtId="171" formatCode="#,##0\ [$RON]"/>
    </dxf>
    <dxf>
      <numFmt numFmtId="172" formatCode="#,##0\ [$SEK]"/>
    </dxf>
    <dxf>
      <numFmt numFmtId="169" formatCode="#,##0\ [$HUF]"/>
    </dxf>
    <dxf>
      <numFmt numFmtId="174" formatCode="#,##0\ [$kr.-406]"/>
    </dxf>
    <dxf>
      <numFmt numFmtId="176" formatCode="#,##0\ [$EUR]"/>
    </dxf>
    <dxf>
      <numFmt numFmtId="175" formatCode="#,##0\ [$BGN]"/>
    </dxf>
    <dxf>
      <numFmt numFmtId="172" formatCode="#,##0\ [$SEK]"/>
    </dxf>
    <dxf>
      <numFmt numFmtId="170" formatCode="#,##0\ [$PLN]"/>
    </dxf>
    <dxf>
      <numFmt numFmtId="171" formatCode="#,##0\ [$RON]"/>
    </dxf>
    <dxf>
      <numFmt numFmtId="169" formatCode="#,##0\ [$HUF]"/>
    </dxf>
    <dxf>
      <numFmt numFmtId="173" formatCode="#,##0\ [$CZK]"/>
    </dxf>
    <dxf>
      <numFmt numFmtId="176" formatCode="#,##0\ [$EUR]"/>
    </dxf>
    <dxf>
      <numFmt numFmtId="175" formatCode="#,##0\ [$BGN]"/>
    </dxf>
    <dxf>
      <numFmt numFmtId="174" formatCode="#,##0\ [$kr.-406]"/>
    </dxf>
    <dxf>
      <fill>
        <patternFill patternType="darkUp">
          <fgColor rgb="FF00639A"/>
          <bgColor theme="6"/>
        </patternFill>
      </fill>
    </dxf>
    <dxf>
      <fill>
        <patternFill>
          <bgColor theme="6"/>
        </patternFill>
      </fill>
    </dxf>
    <dxf>
      <fill>
        <patternFill patternType="darkUp">
          <fgColor rgb="FF00639A"/>
          <bgColor theme="6"/>
        </patternFill>
      </fill>
    </dxf>
    <dxf>
      <fill>
        <patternFill patternType="darkUp">
          <fgColor rgb="FF00639A"/>
          <bgColor theme="0" tint="-0.24994659260841701"/>
        </patternFill>
      </fill>
    </dxf>
    <dxf>
      <fill>
        <patternFill>
          <bgColor theme="6"/>
        </patternFill>
      </fill>
    </dxf>
    <dxf>
      <numFmt numFmtId="171" formatCode="#,##0\ [$RON]"/>
    </dxf>
    <dxf>
      <numFmt numFmtId="170" formatCode="#,##0\ [$PLN]"/>
    </dxf>
    <dxf>
      <numFmt numFmtId="169" formatCode="#,##0\ [$HUF]"/>
    </dxf>
    <dxf>
      <numFmt numFmtId="173" formatCode="#,##0\ [$CZK]"/>
    </dxf>
    <dxf>
      <numFmt numFmtId="172" formatCode="#,##0\ [$SEK]"/>
    </dxf>
    <dxf>
      <numFmt numFmtId="175" formatCode="#,##0\ [$BGN]"/>
    </dxf>
    <dxf>
      <numFmt numFmtId="176" formatCode="#,##0\ [$EUR]"/>
    </dxf>
    <dxf>
      <numFmt numFmtId="174" formatCode="#,##0\ [$kr.-406]"/>
    </dxf>
    <dxf>
      <numFmt numFmtId="175" formatCode="#,##0\ [$BGN]"/>
    </dxf>
    <dxf>
      <numFmt numFmtId="176" formatCode="#,##0\ [$EUR]"/>
    </dxf>
    <dxf>
      <numFmt numFmtId="174" formatCode="#,##0\ [$kr.-406]"/>
    </dxf>
    <dxf>
      <numFmt numFmtId="171" formatCode="#,##0\ [$RON]"/>
    </dxf>
    <dxf>
      <numFmt numFmtId="170" formatCode="#,##0\ [$PLN]"/>
    </dxf>
    <dxf>
      <numFmt numFmtId="172" formatCode="#,##0\ [$SEK]"/>
    </dxf>
    <dxf>
      <numFmt numFmtId="169" formatCode="#,##0\ [$HUF]"/>
    </dxf>
    <dxf>
      <numFmt numFmtId="173" formatCode="#,##0\ [$CZK]"/>
    </dxf>
    <dxf>
      <numFmt numFmtId="174" formatCode="#,##0\ [$kr.-406]"/>
    </dxf>
    <dxf>
      <numFmt numFmtId="176" formatCode="#,##0\ [$EUR]"/>
    </dxf>
    <dxf>
      <numFmt numFmtId="175" formatCode="#,##0\ [$BGN]"/>
    </dxf>
    <dxf>
      <numFmt numFmtId="173" formatCode="#,##0\ [$CZK]"/>
    </dxf>
    <dxf>
      <numFmt numFmtId="169" formatCode="#,##0\ [$HUF]"/>
    </dxf>
    <dxf>
      <numFmt numFmtId="170" formatCode="#,##0\ [$PLN]"/>
    </dxf>
    <dxf>
      <numFmt numFmtId="171" formatCode="#,##0\ [$RON]"/>
    </dxf>
    <dxf>
      <numFmt numFmtId="172" formatCode="#,##0\ [$SEK]"/>
    </dxf>
    <dxf>
      <fill>
        <patternFill patternType="darkUp">
          <fgColor rgb="FF00639A"/>
        </patternFill>
      </fill>
    </dxf>
    <dxf>
      <fill>
        <patternFill patternType="darkUp">
          <fgColor rgb="FF00639A"/>
        </patternFill>
      </fill>
    </dxf>
    <dxf>
      <font>
        <color rgb="FF860000"/>
      </font>
      <fill>
        <patternFill patternType="solid">
          <bgColor rgb="FFFF6161"/>
        </patternFill>
      </fill>
    </dxf>
    <dxf>
      <font>
        <color rgb="FF375623"/>
      </font>
      <fill>
        <patternFill patternType="solid">
          <bgColor rgb="FFA9D08F"/>
        </patternFill>
      </fill>
    </dxf>
    <dxf>
      <font>
        <color rgb="FFAE7502"/>
      </font>
      <fill>
        <patternFill>
          <bgColor rgb="FFFFD966"/>
        </patternFill>
      </fill>
    </dxf>
    <dxf>
      <font>
        <color rgb="FFAE7502"/>
      </font>
      <fill>
        <patternFill>
          <bgColor rgb="FFFFD966"/>
        </patternFill>
      </fill>
    </dxf>
    <dxf>
      <numFmt numFmtId="172" formatCode="#,##0\ [$SEK]"/>
    </dxf>
    <dxf>
      <numFmt numFmtId="174" formatCode="#,##0\ [$kr.-406]"/>
    </dxf>
    <dxf>
      <font>
        <color rgb="FF375623"/>
      </font>
      <fill>
        <patternFill>
          <bgColor rgb="FFA9D08F"/>
        </patternFill>
      </fill>
    </dxf>
    <dxf>
      <font>
        <color rgb="FF860000"/>
      </font>
      <fill>
        <patternFill patternType="solid">
          <bgColor rgb="FFFF6161"/>
        </patternFill>
      </fill>
    </dxf>
    <dxf>
      <numFmt numFmtId="176" formatCode="#,##0\ [$EUR]"/>
    </dxf>
    <dxf>
      <numFmt numFmtId="175" formatCode="#,##0\ [$BGN]"/>
    </dxf>
    <dxf>
      <numFmt numFmtId="173" formatCode="#,##0\ [$CZK]"/>
    </dxf>
    <dxf>
      <numFmt numFmtId="169" formatCode="#,##0\ [$HUF]"/>
    </dxf>
    <dxf>
      <numFmt numFmtId="170" formatCode="#,##0\ [$PLN]"/>
    </dxf>
    <dxf>
      <numFmt numFmtId="171" formatCode="#,##0\ [$RON]"/>
    </dxf>
    <dxf>
      <font>
        <color rgb="FF860000"/>
      </font>
      <fill>
        <patternFill patternType="solid">
          <bgColor rgb="FFFF6161"/>
        </patternFill>
      </fill>
    </dxf>
    <dxf>
      <font>
        <color rgb="FFAE7502"/>
      </font>
      <fill>
        <patternFill>
          <bgColor rgb="FFFFD966"/>
        </patternFill>
      </fill>
    </dxf>
    <dxf>
      <font>
        <color rgb="FF375623"/>
      </font>
      <fill>
        <patternFill>
          <bgColor rgb="FFA9D08F"/>
        </patternFill>
      </fill>
    </dxf>
    <dxf>
      <numFmt numFmtId="172" formatCode="#,##0\ [$SEK]"/>
    </dxf>
    <dxf>
      <numFmt numFmtId="176" formatCode="#,##0\ [$EUR]"/>
    </dxf>
    <dxf>
      <numFmt numFmtId="171" formatCode="#,##0\ [$RON]"/>
    </dxf>
    <dxf>
      <numFmt numFmtId="170" formatCode="#,##0\ [$PLN]"/>
    </dxf>
    <dxf>
      <numFmt numFmtId="169" formatCode="#,##0\ [$HUF]"/>
    </dxf>
    <dxf>
      <numFmt numFmtId="173" formatCode="#,##0\ [$CZK]"/>
    </dxf>
    <dxf>
      <numFmt numFmtId="175" formatCode="#,##0\ [$BGN]"/>
    </dxf>
    <dxf>
      <numFmt numFmtId="174" formatCode="#,##0\ [$kr.-406]"/>
    </dxf>
    <dxf>
      <numFmt numFmtId="170" formatCode="#,##0\ [$PLN]"/>
    </dxf>
    <dxf>
      <numFmt numFmtId="171" formatCode="#,##0\ [$RON]"/>
    </dxf>
    <dxf>
      <numFmt numFmtId="172" formatCode="#,##0\ [$SEK]"/>
    </dxf>
    <dxf>
      <numFmt numFmtId="169" formatCode="#,##0\ [$HUF]"/>
    </dxf>
    <dxf>
      <numFmt numFmtId="173" formatCode="#,##0\ [$CZK]"/>
    </dxf>
    <dxf>
      <numFmt numFmtId="175" formatCode="#,##0\ [$BGN]"/>
    </dxf>
    <dxf>
      <numFmt numFmtId="176" formatCode="#,##0\ [$EUR]"/>
    </dxf>
    <dxf>
      <numFmt numFmtId="174" formatCode="#,##0\ [$kr.-406]"/>
    </dxf>
    <dxf>
      <numFmt numFmtId="173" formatCode="#,##0\ [$CZK]"/>
    </dxf>
    <dxf>
      <numFmt numFmtId="170" formatCode="#,##0\ [$PLN]"/>
    </dxf>
    <dxf>
      <numFmt numFmtId="172" formatCode="#,##0\ [$SEK]"/>
    </dxf>
    <dxf>
      <numFmt numFmtId="171" formatCode="#,##0\ [$RON]"/>
    </dxf>
    <dxf>
      <numFmt numFmtId="169" formatCode="#,##0\ [$HUF]"/>
    </dxf>
    <dxf>
      <numFmt numFmtId="175" formatCode="#,##0\ [$BGN]"/>
    </dxf>
    <dxf>
      <numFmt numFmtId="176" formatCode="#,##0\ [$EUR]"/>
    </dxf>
    <dxf>
      <numFmt numFmtId="174" formatCode="#,##0\ [$kr.-406]"/>
    </dxf>
    <dxf>
      <numFmt numFmtId="169" formatCode="#,##0\ [$HUF]"/>
    </dxf>
    <dxf>
      <numFmt numFmtId="174" formatCode="#,##0\ [$kr.-406]"/>
    </dxf>
    <dxf>
      <numFmt numFmtId="175" formatCode="#,##0\ [$BGN]"/>
    </dxf>
    <dxf>
      <numFmt numFmtId="173" formatCode="#,##0\ [$CZK]"/>
    </dxf>
    <dxf>
      <numFmt numFmtId="176" formatCode="#,##0\ [$EUR]"/>
    </dxf>
    <dxf>
      <numFmt numFmtId="172" formatCode="#,##0\ [$SEK]"/>
    </dxf>
    <dxf>
      <numFmt numFmtId="171" formatCode="#,##0\ [$RON]"/>
    </dxf>
    <dxf>
      <numFmt numFmtId="170" formatCode="#,##0\ [$PLN]"/>
    </dxf>
    <dxf>
      <numFmt numFmtId="172" formatCode="#,##0\ [$SEK]"/>
    </dxf>
    <dxf>
      <numFmt numFmtId="171" formatCode="#,##0\ [$RON]"/>
    </dxf>
    <dxf>
      <numFmt numFmtId="170" formatCode="#,##0\ [$PLN]"/>
    </dxf>
    <dxf>
      <numFmt numFmtId="174" formatCode="#,##0\ [$kr.-406]"/>
    </dxf>
    <dxf>
      <numFmt numFmtId="169" formatCode="#,##0\ [$HUF]"/>
    </dxf>
    <dxf>
      <numFmt numFmtId="173" formatCode="#,##0\ [$CZK]"/>
    </dxf>
    <dxf>
      <numFmt numFmtId="175" formatCode="#,##0\ [$BGN]"/>
    </dxf>
    <dxf>
      <numFmt numFmtId="176" formatCode="#,##0\ [$EUR]"/>
    </dxf>
    <dxf>
      <numFmt numFmtId="175" formatCode="#,##0\ [$BGN]"/>
    </dxf>
    <dxf>
      <numFmt numFmtId="173" formatCode="#,##0\ [$CZK]"/>
    </dxf>
    <dxf>
      <numFmt numFmtId="169" formatCode="#,##0\ [$HUF]"/>
    </dxf>
    <dxf>
      <numFmt numFmtId="170" formatCode="#,##0\ [$PLN]"/>
    </dxf>
    <dxf>
      <numFmt numFmtId="171" formatCode="#,##0\ [$RON]"/>
    </dxf>
    <dxf>
      <numFmt numFmtId="172" formatCode="#,##0\ [$SEK]"/>
    </dxf>
    <dxf>
      <numFmt numFmtId="176" formatCode="#,##0\ [$EUR]"/>
    </dxf>
    <dxf>
      <numFmt numFmtId="174" formatCode="#,##0\ [$kr.-406]"/>
    </dxf>
    <dxf>
      <numFmt numFmtId="170" formatCode="#,##0\ [$PLN]"/>
    </dxf>
    <dxf>
      <numFmt numFmtId="174" formatCode="#,##0\ [$kr.-406]"/>
    </dxf>
    <dxf>
      <numFmt numFmtId="176" formatCode="#,##0\ [$EUR]"/>
    </dxf>
    <dxf>
      <numFmt numFmtId="175" formatCode="#,##0\ [$BGN]"/>
    </dxf>
    <dxf>
      <numFmt numFmtId="173" formatCode="#,##0\ [$CZK]"/>
    </dxf>
    <dxf>
      <numFmt numFmtId="172" formatCode="#,##0\ [$SEK]"/>
    </dxf>
    <dxf>
      <numFmt numFmtId="169" formatCode="#,##0\ [$HUF]"/>
    </dxf>
    <dxf>
      <numFmt numFmtId="171" formatCode="#,##0\ [$RON]"/>
    </dxf>
    <dxf>
      <numFmt numFmtId="174" formatCode="#,##0\ [$kr.-406]"/>
    </dxf>
    <dxf>
      <numFmt numFmtId="176" formatCode="#,##0\ [$EUR]"/>
    </dxf>
    <dxf>
      <numFmt numFmtId="175" formatCode="#,##0\ [$BGN]"/>
    </dxf>
    <dxf>
      <numFmt numFmtId="173" formatCode="#,##0\ [$CZK]"/>
    </dxf>
    <dxf>
      <numFmt numFmtId="169" formatCode="#,##0\ [$HUF]"/>
    </dxf>
    <dxf>
      <numFmt numFmtId="170" formatCode="#,##0\ [$PLN]"/>
    </dxf>
    <dxf>
      <numFmt numFmtId="172" formatCode="#,##0\ [$SEK]"/>
    </dxf>
    <dxf>
      <numFmt numFmtId="171" formatCode="#,##0\ [$RON]"/>
    </dxf>
    <dxf>
      <numFmt numFmtId="172" formatCode="#,##0\ [$SEK]"/>
    </dxf>
    <dxf>
      <numFmt numFmtId="170" formatCode="#,##0\ [$PLN]"/>
    </dxf>
    <dxf>
      <numFmt numFmtId="174" formatCode="#,##0\ [$kr.-406]"/>
    </dxf>
    <dxf>
      <numFmt numFmtId="176" formatCode="#,##0\ [$EUR]"/>
    </dxf>
    <dxf>
      <numFmt numFmtId="175" formatCode="#,##0\ [$BGN]"/>
    </dxf>
    <dxf>
      <numFmt numFmtId="173" formatCode="#,##0\ [$CZK]"/>
    </dxf>
    <dxf>
      <numFmt numFmtId="169" formatCode="#,##0\ [$HUF]"/>
    </dxf>
    <dxf>
      <numFmt numFmtId="171" formatCode="#,##0\ [$RON]"/>
    </dxf>
    <dxf>
      <numFmt numFmtId="174" formatCode="#,##0\ [$kr.-406]"/>
    </dxf>
    <dxf>
      <numFmt numFmtId="175" formatCode="#,##0\ [$BGN]"/>
    </dxf>
    <dxf>
      <numFmt numFmtId="173" formatCode="#,##0\ [$CZK]"/>
    </dxf>
    <dxf>
      <numFmt numFmtId="169" formatCode="#,##0\ [$HUF]"/>
    </dxf>
    <dxf>
      <numFmt numFmtId="170" formatCode="#,##0\ [$PLN]"/>
    </dxf>
    <dxf>
      <numFmt numFmtId="171" formatCode="#,##0\ [$RON]"/>
    </dxf>
    <dxf>
      <numFmt numFmtId="172" formatCode="#,##0\ [$SEK]"/>
    </dxf>
    <dxf>
      <numFmt numFmtId="176" formatCode="#,##0\ [$EUR]"/>
    </dxf>
    <dxf>
      <numFmt numFmtId="176" formatCode="#,##0\ [$EUR]"/>
    </dxf>
    <dxf>
      <numFmt numFmtId="174" formatCode="#,##0\ [$kr.-406]"/>
    </dxf>
    <dxf>
      <numFmt numFmtId="175" formatCode="#,##0\ [$BGN]"/>
    </dxf>
    <dxf>
      <numFmt numFmtId="173" formatCode="#,##0\ [$CZK]"/>
    </dxf>
    <dxf>
      <numFmt numFmtId="169" formatCode="#,##0\ [$HUF]"/>
    </dxf>
    <dxf>
      <numFmt numFmtId="170" formatCode="#,##0\ [$PLN]"/>
    </dxf>
    <dxf>
      <numFmt numFmtId="171" formatCode="#,##0\ [$RON]"/>
    </dxf>
    <dxf>
      <numFmt numFmtId="172" formatCode="#,##0\ [$SEK]"/>
    </dxf>
    <dxf>
      <numFmt numFmtId="176" formatCode="#,##0\ [$EUR]"/>
    </dxf>
    <dxf>
      <numFmt numFmtId="174" formatCode="#,##0\ [$kr.-406]"/>
    </dxf>
    <dxf>
      <numFmt numFmtId="169" formatCode="#,##0\ [$HUF]"/>
    </dxf>
    <dxf>
      <numFmt numFmtId="173" formatCode="#,##0\ [$CZK]"/>
    </dxf>
    <dxf>
      <numFmt numFmtId="175" formatCode="#,##0\ [$BGN]"/>
    </dxf>
    <dxf>
      <numFmt numFmtId="172" formatCode="#,##0\ [$SEK]"/>
    </dxf>
    <dxf>
      <numFmt numFmtId="171" formatCode="#,##0\ [$RON]"/>
    </dxf>
    <dxf>
      <numFmt numFmtId="170" formatCode="#,##0\ [$PLN]"/>
    </dxf>
    <dxf>
      <fill>
        <patternFill patternType="darkUp">
          <fgColor rgb="FF00639A"/>
          <bgColor theme="6"/>
        </patternFill>
      </fill>
    </dxf>
    <dxf>
      <fill>
        <patternFill>
          <bgColor theme="6"/>
        </patternFill>
      </fill>
    </dxf>
    <dxf>
      <fill>
        <patternFill patternType="darkUp">
          <fgColor rgb="FF00639A"/>
          <bgColor theme="0" tint="-0.24994659260841701"/>
        </patternFill>
      </fill>
    </dxf>
    <dxf>
      <fill>
        <patternFill patternType="darkUp">
          <fgColor rgb="FF00639A"/>
          <bgColor theme="6"/>
        </patternFill>
      </fill>
    </dxf>
    <dxf>
      <fill>
        <patternFill>
          <bgColor theme="6"/>
        </patternFill>
      </fill>
    </dxf>
    <dxf>
      <numFmt numFmtId="176" formatCode="#,##0\ [$EUR]"/>
    </dxf>
    <dxf>
      <numFmt numFmtId="175" formatCode="#,##0\ [$BGN]"/>
    </dxf>
    <dxf>
      <numFmt numFmtId="173" formatCode="#,##0\ [$CZK]"/>
    </dxf>
    <dxf>
      <numFmt numFmtId="169" formatCode="#,##0\ [$HUF]"/>
    </dxf>
    <dxf>
      <numFmt numFmtId="170" formatCode="#,##0\ [$PLN]"/>
    </dxf>
    <dxf>
      <numFmt numFmtId="171" formatCode="#,##0\ [$RON]"/>
    </dxf>
    <dxf>
      <numFmt numFmtId="172" formatCode="#,##0\ [$SEK]"/>
    </dxf>
    <dxf>
      <numFmt numFmtId="174" formatCode="#,##0\ [$kr.-406]"/>
    </dxf>
    <dxf>
      <numFmt numFmtId="173" formatCode="#,##0\ [$CZK]"/>
    </dxf>
    <dxf>
      <numFmt numFmtId="172" formatCode="#,##0\ [$SEK]"/>
    </dxf>
    <dxf>
      <numFmt numFmtId="171" formatCode="#,##0\ [$RON]"/>
    </dxf>
    <dxf>
      <numFmt numFmtId="170" formatCode="#,##0\ [$PLN]"/>
    </dxf>
    <dxf>
      <numFmt numFmtId="169" formatCode="#,##0\ [$HUF]"/>
    </dxf>
    <dxf>
      <numFmt numFmtId="175" formatCode="#,##0\ [$BGN]"/>
    </dxf>
    <dxf>
      <numFmt numFmtId="176" formatCode="#,##0\ [$EUR]"/>
    </dxf>
    <dxf>
      <numFmt numFmtId="174" formatCode="#,##0\ [$kr.-406]"/>
    </dxf>
    <dxf>
      <numFmt numFmtId="170" formatCode="#,##0\ [$PLN]"/>
    </dxf>
    <dxf>
      <numFmt numFmtId="169" formatCode="#,##0\ [$HUF]"/>
    </dxf>
    <dxf>
      <numFmt numFmtId="173" formatCode="#,##0\ [$CZK]"/>
    </dxf>
    <dxf>
      <numFmt numFmtId="175" formatCode="#,##0\ [$BGN]"/>
    </dxf>
    <dxf>
      <numFmt numFmtId="176" formatCode="#,##0\ [$EUR]"/>
    </dxf>
    <dxf>
      <numFmt numFmtId="174" formatCode="#,##0\ [$kr.-406]"/>
    </dxf>
    <dxf>
      <numFmt numFmtId="171" formatCode="#,##0\ [$RON]"/>
    </dxf>
    <dxf>
      <numFmt numFmtId="172" formatCode="#,##0\ [$SEK]"/>
    </dxf>
    <dxf>
      <fill>
        <patternFill patternType="darkUp">
          <fgColor rgb="FF00639A"/>
        </patternFill>
      </fill>
    </dxf>
    <dxf>
      <fill>
        <patternFill patternType="darkUp">
          <fgColor rgb="FF00639A"/>
        </patternFill>
      </fill>
    </dxf>
    <dxf>
      <numFmt numFmtId="174" formatCode="#,##0\ [$kr.-406]"/>
    </dxf>
    <dxf>
      <numFmt numFmtId="176" formatCode="#,##0\ [$EUR]"/>
    </dxf>
    <dxf>
      <numFmt numFmtId="175" formatCode="#,##0\ [$BGN]"/>
    </dxf>
    <dxf>
      <numFmt numFmtId="173" formatCode="#,##0\ [$CZK]"/>
    </dxf>
    <dxf>
      <numFmt numFmtId="169" formatCode="#,##0\ [$HUF]"/>
    </dxf>
    <dxf>
      <numFmt numFmtId="172" formatCode="#,##0\ [$SEK]"/>
    </dxf>
    <dxf>
      <numFmt numFmtId="171" formatCode="#,##0\ [$RON]"/>
    </dxf>
    <dxf>
      <numFmt numFmtId="170" formatCode="#,##0\ [$PLN]"/>
    </dxf>
    <dxf>
      <font>
        <color rgb="FF860000"/>
      </font>
      <fill>
        <patternFill patternType="solid">
          <bgColor rgb="FFFF6161"/>
        </patternFill>
      </fill>
    </dxf>
    <dxf>
      <font>
        <color rgb="FFAE7502"/>
      </font>
      <fill>
        <patternFill>
          <bgColor rgb="FFFFD966"/>
        </patternFill>
      </fill>
    </dxf>
    <dxf>
      <font>
        <color rgb="FF375623"/>
      </font>
      <fill>
        <patternFill patternType="solid">
          <bgColor rgb="FFA9D08F"/>
        </patternFill>
      </fill>
    </dxf>
    <dxf>
      <font>
        <color rgb="FF375623"/>
      </font>
      <fill>
        <patternFill>
          <bgColor rgb="FFA9D08F"/>
        </patternFill>
      </fill>
    </dxf>
    <dxf>
      <font>
        <color rgb="FF860000"/>
      </font>
      <fill>
        <patternFill patternType="solid">
          <bgColor rgb="FFFF6161"/>
        </patternFill>
      </fill>
    </dxf>
    <dxf>
      <numFmt numFmtId="173" formatCode="#,##0\ [$CZK]"/>
    </dxf>
    <dxf>
      <numFmt numFmtId="169" formatCode="#,##0\ [$HUF]"/>
    </dxf>
    <dxf>
      <numFmt numFmtId="170" formatCode="#,##0\ [$PLN]"/>
    </dxf>
    <dxf>
      <numFmt numFmtId="171" formatCode="#,##0\ [$RON]"/>
    </dxf>
    <dxf>
      <numFmt numFmtId="172" formatCode="#,##0\ [$SEK]"/>
    </dxf>
    <dxf>
      <numFmt numFmtId="175" formatCode="#,##0\ [$BGN]"/>
    </dxf>
    <dxf>
      <numFmt numFmtId="174" formatCode="#,##0\ [$kr.-406]"/>
    </dxf>
    <dxf>
      <numFmt numFmtId="176" formatCode="#,##0\ [$EUR]"/>
    </dxf>
    <dxf>
      <font>
        <color rgb="FFAE7502"/>
      </font>
      <fill>
        <patternFill>
          <bgColor rgb="FFFFD966"/>
        </patternFill>
      </fill>
    </dxf>
    <dxf>
      <font>
        <color rgb="FF375623"/>
      </font>
      <fill>
        <patternFill>
          <bgColor rgb="FFA9D08F"/>
        </patternFill>
      </fill>
    </dxf>
    <dxf>
      <font>
        <color rgb="FF860000"/>
      </font>
      <fill>
        <patternFill patternType="solid">
          <bgColor rgb="FFFF6161"/>
        </patternFill>
      </fill>
    </dxf>
    <dxf>
      <numFmt numFmtId="176" formatCode="#,##0\ [$EUR]"/>
    </dxf>
    <dxf>
      <numFmt numFmtId="171" formatCode="#,##0\ [$RON]"/>
    </dxf>
    <dxf>
      <numFmt numFmtId="170" formatCode="#,##0\ [$PLN]"/>
    </dxf>
    <dxf>
      <numFmt numFmtId="169" formatCode="#,##0\ [$HUF]"/>
    </dxf>
    <dxf>
      <numFmt numFmtId="175" formatCode="#,##0\ [$BGN]"/>
    </dxf>
    <dxf>
      <numFmt numFmtId="174" formatCode="#,##0\ [$kr.-406]"/>
    </dxf>
    <dxf>
      <numFmt numFmtId="169" formatCode="#,##0\ [$HUF]"/>
    </dxf>
    <dxf>
      <numFmt numFmtId="171" formatCode="#,##0\ [$RON]"/>
    </dxf>
    <dxf>
      <numFmt numFmtId="170" formatCode="#,##0\ [$PLN]"/>
    </dxf>
    <dxf>
      <numFmt numFmtId="175" formatCode="#,##0\ [$BGN]"/>
    </dxf>
    <dxf>
      <numFmt numFmtId="176" formatCode="#,##0\ [$EUR]"/>
    </dxf>
    <dxf>
      <numFmt numFmtId="174" formatCode="#,##0\ [$kr.-406]"/>
    </dxf>
    <dxf>
      <numFmt numFmtId="175" formatCode="#,##0\ [$BGN]"/>
    </dxf>
    <dxf>
      <numFmt numFmtId="174" formatCode="#,##0\ [$kr.-406]"/>
    </dxf>
    <dxf>
      <numFmt numFmtId="176" formatCode="#,##0\ [$EUR]"/>
    </dxf>
    <dxf>
      <numFmt numFmtId="172" formatCode="#,##0\ [$SEK]"/>
    </dxf>
    <dxf>
      <numFmt numFmtId="173" formatCode="#,##0\ [$CZK]"/>
    </dxf>
    <dxf>
      <numFmt numFmtId="169" formatCode="#,##0\ [$HUF]"/>
    </dxf>
    <dxf>
      <numFmt numFmtId="170" formatCode="#,##0\ [$PLN]"/>
    </dxf>
    <dxf>
      <numFmt numFmtId="171" formatCode="#,##0\ [$RON]"/>
    </dxf>
    <dxf>
      <numFmt numFmtId="172" formatCode="#,##0\ [$SEK]"/>
    </dxf>
    <dxf>
      <numFmt numFmtId="173" formatCode="#,##0\ [$CZK]"/>
    </dxf>
    <dxf>
      <numFmt numFmtId="173" formatCode="#,##0\ [$CZK]"/>
    </dxf>
    <dxf>
      <numFmt numFmtId="169" formatCode="#,##0\ [$HUF]"/>
    </dxf>
    <dxf>
      <numFmt numFmtId="170" formatCode="#,##0\ [$PLN]"/>
    </dxf>
    <dxf>
      <numFmt numFmtId="172" formatCode="#,##0\ [$SEK]"/>
    </dxf>
    <dxf>
      <numFmt numFmtId="176" formatCode="#,##0\ [$EUR]"/>
    </dxf>
    <dxf>
      <numFmt numFmtId="174" formatCode="#,##0\ [$kr.-406]"/>
    </dxf>
    <dxf>
      <numFmt numFmtId="171" formatCode="#,##0\ [$RON]"/>
    </dxf>
    <dxf>
      <numFmt numFmtId="175" formatCode="#,##0\ [$BGN]"/>
    </dxf>
    <dxf>
      <numFmt numFmtId="172" formatCode="#,##0\ [$SEK]"/>
    </dxf>
    <dxf>
      <numFmt numFmtId="174" formatCode="#,##0\ [$kr.-406]"/>
    </dxf>
    <dxf>
      <numFmt numFmtId="175" formatCode="#,##0\ [$BGN]"/>
    </dxf>
    <dxf>
      <numFmt numFmtId="173" formatCode="#,##0\ [$CZK]"/>
    </dxf>
    <dxf>
      <numFmt numFmtId="169" formatCode="#,##0\ [$HUF]"/>
    </dxf>
    <dxf>
      <numFmt numFmtId="176" formatCode="#,##0\ [$EUR]"/>
    </dxf>
    <dxf>
      <numFmt numFmtId="170" formatCode="#,##0\ [$PLN]"/>
    </dxf>
    <dxf>
      <numFmt numFmtId="171" formatCode="#,##0\ [$RON]"/>
    </dxf>
    <dxf>
      <numFmt numFmtId="176" formatCode="#,##0\ [$EUR]"/>
    </dxf>
    <dxf>
      <numFmt numFmtId="169" formatCode="#,##0\ [$HUF]"/>
    </dxf>
    <dxf>
      <numFmt numFmtId="170" formatCode="#,##0\ [$PLN]"/>
    </dxf>
    <dxf>
      <numFmt numFmtId="171" formatCode="#,##0\ [$RON]"/>
    </dxf>
    <dxf>
      <numFmt numFmtId="172" formatCode="#,##0\ [$SEK]"/>
    </dxf>
    <dxf>
      <numFmt numFmtId="175" formatCode="#,##0\ [$BGN]"/>
    </dxf>
    <dxf>
      <numFmt numFmtId="173" formatCode="#,##0\ [$CZK]"/>
    </dxf>
    <dxf>
      <numFmt numFmtId="174" formatCode="#,##0\ [$kr.-406]"/>
    </dxf>
    <dxf>
      <numFmt numFmtId="170" formatCode="#,##0\ [$PLN]"/>
    </dxf>
    <dxf>
      <numFmt numFmtId="171" formatCode="#,##0\ [$RON]"/>
    </dxf>
    <dxf>
      <numFmt numFmtId="172" formatCode="#,##0\ [$SEK]"/>
    </dxf>
    <dxf>
      <numFmt numFmtId="173" formatCode="#,##0\ [$CZK]"/>
    </dxf>
    <dxf>
      <numFmt numFmtId="174" formatCode="#,##0\ [$kr.-406]"/>
    </dxf>
    <dxf>
      <numFmt numFmtId="176" formatCode="#,##0\ [$EUR]"/>
    </dxf>
    <dxf>
      <numFmt numFmtId="175" formatCode="#,##0\ [$BGN]"/>
    </dxf>
    <dxf>
      <numFmt numFmtId="169" formatCode="#,##0\ [$HUF]"/>
    </dxf>
    <dxf>
      <numFmt numFmtId="170" formatCode="#,##0\ [$PLN]"/>
    </dxf>
    <dxf>
      <numFmt numFmtId="175" formatCode="#,##0\ [$BGN]"/>
    </dxf>
    <dxf>
      <numFmt numFmtId="171" formatCode="#,##0\ [$RON]"/>
    </dxf>
    <dxf>
      <numFmt numFmtId="172" formatCode="#,##0\ [$SEK]"/>
    </dxf>
    <dxf>
      <numFmt numFmtId="173" formatCode="#,##0\ [$CZK]"/>
    </dxf>
    <dxf>
      <numFmt numFmtId="169" formatCode="#,##0\ [$HUF]"/>
    </dxf>
    <dxf>
      <numFmt numFmtId="176" formatCode="#,##0\ [$EUR]"/>
    </dxf>
    <dxf>
      <numFmt numFmtId="174" formatCode="#,##0\ [$kr.-406]"/>
    </dxf>
    <dxf>
      <numFmt numFmtId="169" formatCode="#,##0\ [$HUF]"/>
    </dxf>
    <dxf>
      <numFmt numFmtId="170" formatCode="#,##0\ [$PLN]"/>
    </dxf>
    <dxf>
      <numFmt numFmtId="172" formatCode="#,##0\ [$SEK]"/>
    </dxf>
    <dxf>
      <numFmt numFmtId="174" formatCode="#,##0\ [$kr.-406]"/>
    </dxf>
    <dxf>
      <numFmt numFmtId="171" formatCode="#,##0\ [$RON]"/>
    </dxf>
    <dxf>
      <numFmt numFmtId="176" formatCode="#,##0\ [$EUR]"/>
    </dxf>
    <dxf>
      <numFmt numFmtId="175" formatCode="#,##0\ [$BGN]"/>
    </dxf>
    <dxf>
      <numFmt numFmtId="173" formatCode="#,##0\ [$CZK]"/>
    </dxf>
    <dxf>
      <numFmt numFmtId="173" formatCode="#,##0\ [$CZK]"/>
    </dxf>
    <dxf>
      <numFmt numFmtId="174" formatCode="#,##0\ [$kr.-406]"/>
    </dxf>
    <dxf>
      <numFmt numFmtId="176" formatCode="#,##0\ [$EUR]"/>
    </dxf>
    <dxf>
      <numFmt numFmtId="175" formatCode="#,##0\ [$BGN]"/>
    </dxf>
    <dxf>
      <numFmt numFmtId="169" formatCode="#,##0\ [$HUF]"/>
    </dxf>
    <dxf>
      <numFmt numFmtId="170" formatCode="#,##0\ [$PLN]"/>
    </dxf>
    <dxf>
      <numFmt numFmtId="171" formatCode="#,##0\ [$RON]"/>
    </dxf>
    <dxf>
      <numFmt numFmtId="172" formatCode="#,##0\ [$SEK]"/>
    </dxf>
    <dxf>
      <fill>
        <patternFill patternType="darkUp">
          <fgColor rgb="FF00639A"/>
          <bgColor theme="6"/>
        </patternFill>
      </fill>
    </dxf>
    <dxf>
      <fill>
        <patternFill>
          <bgColor theme="6"/>
        </patternFill>
      </fill>
    </dxf>
    <dxf>
      <fill>
        <patternFill patternType="darkUp">
          <fgColor rgb="FF00639A"/>
          <bgColor theme="0" tint="-0.24994659260841701"/>
        </patternFill>
      </fill>
    </dxf>
    <dxf>
      <fill>
        <patternFill patternType="darkUp">
          <fgColor rgb="FF00639A"/>
          <bgColor theme="6"/>
        </patternFill>
      </fill>
    </dxf>
    <dxf>
      <fill>
        <patternFill>
          <bgColor theme="6"/>
        </patternFill>
      </fill>
    </dxf>
    <dxf>
      <numFmt numFmtId="174" formatCode="#,##0\ [$kr.-406]"/>
    </dxf>
    <dxf>
      <numFmt numFmtId="172" formatCode="#,##0\ [$SEK]"/>
    </dxf>
    <dxf>
      <numFmt numFmtId="171" formatCode="#,##0\ [$RON]"/>
    </dxf>
    <dxf>
      <numFmt numFmtId="170" formatCode="#,##0\ [$PLN]"/>
    </dxf>
    <dxf>
      <numFmt numFmtId="169" formatCode="#,##0\ [$HUF]"/>
    </dxf>
    <dxf>
      <numFmt numFmtId="173" formatCode="#,##0\ [$CZK]"/>
    </dxf>
    <dxf>
      <numFmt numFmtId="175" formatCode="#,##0\ [$BGN]"/>
    </dxf>
    <dxf>
      <numFmt numFmtId="176" formatCode="#,##0\ [$EUR]"/>
    </dxf>
    <dxf>
      <numFmt numFmtId="171" formatCode="#,##0\ [$RON]"/>
    </dxf>
    <dxf>
      <numFmt numFmtId="170" formatCode="#,##0\ [$PLN]"/>
    </dxf>
    <dxf>
      <numFmt numFmtId="169" formatCode="#,##0\ [$HUF]"/>
    </dxf>
    <dxf>
      <numFmt numFmtId="173" formatCode="#,##0\ [$CZK]"/>
    </dxf>
    <dxf>
      <numFmt numFmtId="172" formatCode="#,##0\ [$SEK]"/>
    </dxf>
    <dxf>
      <numFmt numFmtId="174" formatCode="#,##0\ [$kr.-406]"/>
    </dxf>
    <dxf>
      <numFmt numFmtId="176" formatCode="#,##0\ [$EUR]"/>
    </dxf>
    <dxf>
      <numFmt numFmtId="175" formatCode="#,##0\ [$BGN]"/>
    </dxf>
    <dxf>
      <numFmt numFmtId="174" formatCode="#,##0\ [$kr.-406]"/>
    </dxf>
    <dxf>
      <numFmt numFmtId="176" formatCode="#,##0\ [$EUR]"/>
    </dxf>
    <dxf>
      <numFmt numFmtId="175" formatCode="#,##0\ [$BGN]"/>
    </dxf>
    <dxf>
      <numFmt numFmtId="173" formatCode="#,##0\ [$CZK]"/>
    </dxf>
    <dxf>
      <numFmt numFmtId="169" formatCode="#,##0\ [$HUF]"/>
    </dxf>
    <dxf>
      <numFmt numFmtId="170" formatCode="#,##0\ [$PLN]"/>
    </dxf>
    <dxf>
      <numFmt numFmtId="171" formatCode="#,##0\ [$RON]"/>
    </dxf>
    <dxf>
      <numFmt numFmtId="172" formatCode="#,##0\ [$SEK]"/>
    </dxf>
    <dxf>
      <numFmt numFmtId="169" formatCode="#,##0\ [$HUF]"/>
    </dxf>
    <dxf>
      <numFmt numFmtId="174" formatCode="#,##0\ [$kr.-406]"/>
    </dxf>
    <dxf>
      <numFmt numFmtId="177" formatCode="#,##0\ [$Kč-405]"/>
    </dxf>
    <dxf>
      <numFmt numFmtId="175" formatCode="#,##0\ [$BGN]"/>
    </dxf>
    <dxf>
      <numFmt numFmtId="170" formatCode="#,##0\ [$PLN]"/>
    </dxf>
    <dxf>
      <numFmt numFmtId="167" formatCode="#,##0\ &quot;€&quot;"/>
    </dxf>
    <dxf>
      <numFmt numFmtId="178" formatCode="#,##0\ [$kr-41D]"/>
    </dxf>
    <dxf>
      <numFmt numFmtId="171" formatCode="#,##0\ [$RON]"/>
    </dxf>
    <dxf>
      <fill>
        <patternFill patternType="darkUp">
          <fgColor rgb="FF00639A"/>
        </patternFill>
      </fill>
    </dxf>
    <dxf>
      <fill>
        <patternFill patternType="darkUp">
          <fgColor rgb="FF00639A"/>
        </patternFill>
      </fill>
    </dxf>
    <dxf>
      <font>
        <color rgb="FF375623"/>
      </font>
      <fill>
        <patternFill patternType="solid">
          <bgColor rgb="FFA9D08F"/>
        </patternFill>
      </fill>
    </dxf>
    <dxf>
      <font>
        <color rgb="FF860000"/>
      </font>
      <fill>
        <patternFill patternType="solid">
          <bgColor rgb="FFFF6161"/>
        </patternFill>
      </fill>
    </dxf>
    <dxf>
      <font>
        <color rgb="FFAE7502"/>
      </font>
      <fill>
        <patternFill>
          <bgColor rgb="FFFFD966"/>
        </patternFill>
      </fill>
    </dxf>
    <dxf>
      <numFmt numFmtId="169" formatCode="#,##0\ [$HUF]"/>
    </dxf>
    <dxf>
      <font>
        <color rgb="FF375623"/>
      </font>
      <fill>
        <patternFill>
          <bgColor rgb="FFA9D08F"/>
        </patternFill>
      </fill>
    </dxf>
    <dxf>
      <font>
        <color rgb="FF860000"/>
      </font>
      <fill>
        <patternFill patternType="solid">
          <bgColor rgb="FFFF6161"/>
        </patternFill>
      </fill>
    </dxf>
    <dxf>
      <font>
        <color rgb="FFAE7502"/>
      </font>
      <fill>
        <patternFill>
          <bgColor rgb="FFFFD966"/>
        </patternFill>
      </fill>
    </dxf>
    <dxf>
      <fill>
        <patternFill patternType="darkUp">
          <fgColor rgb="FF00639A"/>
          <bgColor theme="6"/>
        </patternFill>
      </fill>
    </dxf>
    <dxf>
      <fill>
        <patternFill>
          <bgColor theme="6"/>
        </patternFill>
      </fill>
    </dxf>
    <dxf>
      <fill>
        <patternFill patternType="darkUp">
          <fgColor rgb="FF00639A"/>
          <bgColor theme="0" tint="-0.24994659260841701"/>
        </patternFill>
      </fill>
    </dxf>
    <dxf>
      <fill>
        <patternFill patternType="darkUp">
          <fgColor rgb="FF00639A"/>
          <bgColor theme="6"/>
        </patternFill>
      </fill>
    </dxf>
    <dxf>
      <fill>
        <patternFill>
          <bgColor theme="6"/>
        </patternFill>
      </fill>
    </dxf>
    <dxf>
      <numFmt numFmtId="174" formatCode="#,##0\ [$kr.-406]"/>
    </dxf>
    <dxf>
      <numFmt numFmtId="176" formatCode="#,##0\ [$EUR]"/>
    </dxf>
    <dxf>
      <numFmt numFmtId="175" formatCode="#,##0\ [$BGN]"/>
    </dxf>
    <dxf>
      <numFmt numFmtId="173" formatCode="#,##0\ [$CZK]"/>
    </dxf>
    <dxf>
      <numFmt numFmtId="170" formatCode="#,##0\ [$PLN]"/>
    </dxf>
    <dxf>
      <numFmt numFmtId="171" formatCode="#,##0\ [$RON]"/>
    </dxf>
    <dxf>
      <numFmt numFmtId="172" formatCode="#,##0\ [$SEK]"/>
    </dxf>
    <dxf>
      <numFmt numFmtId="174" formatCode="#,##0\ [$kr.-406]"/>
    </dxf>
    <dxf>
      <numFmt numFmtId="176" formatCode="#,##0\ [$EUR]"/>
    </dxf>
    <dxf>
      <numFmt numFmtId="175" formatCode="#,##0\ [$BGN]"/>
    </dxf>
    <dxf>
      <numFmt numFmtId="173" formatCode="#,##0\ [$CZK]"/>
    </dxf>
    <dxf>
      <numFmt numFmtId="169" formatCode="#,##0\ [$HUF]"/>
    </dxf>
    <dxf>
      <numFmt numFmtId="170" formatCode="#,##0\ [$PLN]"/>
    </dxf>
    <dxf>
      <numFmt numFmtId="171" formatCode="#,##0\ [$RON]"/>
    </dxf>
    <dxf>
      <numFmt numFmtId="172" formatCode="#,##0\ [$SEK]"/>
    </dxf>
    <dxf>
      <fill>
        <patternFill patternType="darkUp">
          <fgColor rgb="FF00639A"/>
        </patternFill>
      </fill>
    </dxf>
    <dxf>
      <fill>
        <patternFill patternType="darkUp">
          <fgColor rgb="FF00639A"/>
        </patternFill>
      </fill>
    </dxf>
    <dxf>
      <fill>
        <patternFill patternType="darkUp">
          <fgColor theme="4"/>
          <bgColor theme="6"/>
        </patternFill>
      </fill>
    </dxf>
    <dxf>
      <numFmt numFmtId="174" formatCode="#,##0\ [$kr.-406]"/>
    </dxf>
    <dxf>
      <numFmt numFmtId="176" formatCode="#,##0\ [$EUR]"/>
    </dxf>
    <dxf>
      <numFmt numFmtId="175" formatCode="#,##0\ [$BGN]"/>
    </dxf>
    <dxf>
      <numFmt numFmtId="173" formatCode="#,##0\ [$CZK]"/>
    </dxf>
    <dxf>
      <numFmt numFmtId="169" formatCode="#,##0\ [$HUF]"/>
    </dxf>
    <dxf>
      <numFmt numFmtId="170" formatCode="#,##0\ [$PLN]"/>
    </dxf>
    <dxf>
      <numFmt numFmtId="171" formatCode="#,##0\ [$RON]"/>
    </dxf>
    <dxf>
      <numFmt numFmtId="172" formatCode="#,##0\ [$SEK]"/>
    </dxf>
    <dxf>
      <fill>
        <patternFill patternType="darkUp">
          <fgColor theme="4"/>
          <bgColor theme="6"/>
        </patternFill>
      </fill>
    </dxf>
    <dxf>
      <numFmt numFmtId="174" formatCode="#,##0\ [$kr.-406]"/>
    </dxf>
    <dxf>
      <numFmt numFmtId="176" formatCode="#,##0\ [$EUR]"/>
    </dxf>
    <dxf>
      <numFmt numFmtId="175" formatCode="#,##0\ [$BGN]"/>
    </dxf>
    <dxf>
      <numFmt numFmtId="173" formatCode="#,##0\ [$CZK]"/>
    </dxf>
    <dxf>
      <numFmt numFmtId="169" formatCode="#,##0\ [$HUF]"/>
    </dxf>
    <dxf>
      <numFmt numFmtId="170" formatCode="#,##0\ [$PLN]"/>
    </dxf>
    <dxf>
      <numFmt numFmtId="171" formatCode="#,##0\ [$RON]"/>
    </dxf>
    <dxf>
      <numFmt numFmtId="172" formatCode="#,##0\ [$SEK]"/>
    </dxf>
    <dxf>
      <fill>
        <patternFill patternType="darkUp">
          <fgColor rgb="FF00639A"/>
        </patternFill>
      </fill>
    </dxf>
    <dxf>
      <font>
        <color theme="6"/>
      </font>
      <fill>
        <patternFill patternType="darkUp">
          <fgColor rgb="FF00639A"/>
          <bgColor theme="6"/>
        </patternFill>
      </fill>
    </dxf>
    <dxf>
      <font>
        <color theme="6"/>
      </font>
      <fill>
        <patternFill patternType="darkUp">
          <fgColor rgb="FF00639A"/>
          <bgColor theme="6"/>
        </patternFill>
      </fill>
    </dxf>
    <dxf>
      <font>
        <color theme="6"/>
      </font>
      <fill>
        <patternFill patternType="darkUp">
          <fgColor rgb="FF00639A"/>
          <bgColor theme="6"/>
        </patternFill>
      </fill>
    </dxf>
    <dxf>
      <font>
        <color theme="6"/>
      </font>
      <fill>
        <patternFill patternType="darkUp">
          <fgColor rgb="FF00639A"/>
          <bgColor theme="6"/>
        </patternFill>
      </fill>
    </dxf>
    <dxf>
      <font>
        <color theme="6"/>
      </font>
      <fill>
        <patternFill patternType="darkUp">
          <fgColor rgb="FF00639A"/>
          <bgColor theme="6"/>
        </patternFill>
      </fill>
    </dxf>
    <dxf>
      <font>
        <color theme="6"/>
      </font>
      <fill>
        <patternFill patternType="darkUp">
          <fgColor rgb="FF00639A"/>
          <bgColor theme="6"/>
        </patternFill>
      </fill>
    </dxf>
    <dxf>
      <font>
        <color theme="6"/>
      </font>
      <fill>
        <patternFill patternType="darkUp">
          <fgColor rgb="FF00639A"/>
          <bgColor theme="6"/>
        </patternFill>
      </fill>
    </dxf>
    <dxf>
      <numFmt numFmtId="171" formatCode="#,##0\ [$RON]"/>
    </dxf>
    <dxf>
      <numFmt numFmtId="170" formatCode="#,##0\ [$PLN]"/>
    </dxf>
    <dxf>
      <numFmt numFmtId="169" formatCode="#,##0\ [$HUF]"/>
    </dxf>
    <dxf>
      <numFmt numFmtId="173" formatCode="#,##0\ [$CZK]"/>
    </dxf>
    <dxf>
      <numFmt numFmtId="175" formatCode="#,##0\ [$BGN]"/>
    </dxf>
    <dxf>
      <numFmt numFmtId="176" formatCode="#,##0\ [$EUR]"/>
    </dxf>
    <dxf>
      <numFmt numFmtId="174" formatCode="#,##0\ [$kr.-406]"/>
    </dxf>
    <dxf>
      <numFmt numFmtId="172" formatCode="#,##0\ [$SEK]"/>
    </dxf>
    <dxf>
      <font>
        <color rgb="FF860000"/>
      </font>
      <fill>
        <patternFill patternType="solid">
          <bgColor rgb="FFFF6161"/>
        </patternFill>
      </fill>
    </dxf>
    <dxf>
      <font>
        <color rgb="FF860000"/>
      </font>
      <fill>
        <patternFill>
          <bgColor rgb="FFFF6161"/>
        </patternFill>
      </fill>
    </dxf>
    <dxf>
      <font>
        <color theme="1"/>
      </font>
      <fill>
        <patternFill>
          <bgColor theme="6"/>
        </patternFill>
      </fill>
      <border>
        <left style="thin">
          <color auto="1"/>
        </left>
        <right style="thin">
          <color auto="1"/>
        </right>
        <top style="thin">
          <color auto="1"/>
        </top>
        <bottom style="thin">
          <color auto="1"/>
        </bottom>
        <vertical/>
        <horizontal/>
      </border>
    </dxf>
    <dxf>
      <font>
        <color theme="1"/>
      </font>
      <fill>
        <patternFill>
          <bgColor theme="6"/>
        </patternFill>
      </fill>
    </dxf>
    <dxf>
      <font>
        <color rgb="FFAE7502"/>
      </font>
      <fill>
        <patternFill>
          <bgColor rgb="FFFFD966"/>
        </patternFill>
      </fill>
    </dxf>
    <dxf>
      <font>
        <color rgb="FF375623"/>
      </font>
      <fill>
        <patternFill patternType="solid">
          <bgColor rgb="FFA9D08F"/>
        </patternFill>
      </fill>
    </dxf>
    <dxf>
      <font>
        <color rgb="FF860000"/>
      </font>
      <fill>
        <patternFill>
          <bgColor rgb="FFFF6161"/>
        </patternFill>
      </fill>
    </dxf>
    <dxf>
      <numFmt numFmtId="171" formatCode="#,##0\ [$RON]"/>
    </dxf>
    <dxf>
      <numFmt numFmtId="172" formatCode="#,##0\ [$SEK]"/>
    </dxf>
    <dxf>
      <numFmt numFmtId="169" formatCode="#,##0\ [$HUF]"/>
    </dxf>
    <dxf>
      <numFmt numFmtId="174" formatCode="#,##0\ [$kr.-406]"/>
    </dxf>
    <dxf>
      <numFmt numFmtId="176" formatCode="#,##0\ [$EUR]"/>
    </dxf>
    <dxf>
      <numFmt numFmtId="175" formatCode="#,##0\ [$BGN]"/>
    </dxf>
    <dxf>
      <numFmt numFmtId="173" formatCode="#,##0\ [$CZK]"/>
    </dxf>
    <dxf>
      <numFmt numFmtId="170" formatCode="#,##0\ [$PLN]"/>
    </dxf>
    <dxf>
      <font>
        <color theme="6"/>
      </font>
    </dxf>
    <dxf>
      <font>
        <color theme="6"/>
      </font>
      <fill>
        <patternFill patternType="darkUp">
          <fgColor rgb="FF00639A"/>
          <bgColor theme="6"/>
        </patternFill>
      </fill>
    </dxf>
    <dxf>
      <font>
        <color theme="6"/>
      </font>
      <fill>
        <patternFill patternType="darkUp">
          <fgColor rgb="FF00639A"/>
          <bgColor theme="6"/>
        </patternFill>
      </fill>
    </dxf>
    <dxf>
      <font>
        <color theme="6"/>
      </font>
      <fill>
        <patternFill patternType="darkUp">
          <fgColor rgb="FF00639A"/>
          <bgColor theme="6"/>
        </patternFill>
      </fill>
    </dxf>
    <dxf>
      <font>
        <color theme="6"/>
      </font>
      <fill>
        <patternFill patternType="darkUp">
          <fgColor rgb="FF00639A"/>
          <bgColor theme="6"/>
        </patternFill>
      </fill>
    </dxf>
    <dxf>
      <font>
        <color theme="6"/>
      </font>
      <fill>
        <patternFill patternType="darkUp">
          <fgColor rgb="FF00639A"/>
          <bgColor theme="6"/>
        </patternFill>
      </fill>
    </dxf>
    <dxf>
      <numFmt numFmtId="171" formatCode="#,##0\ [$RON]"/>
    </dxf>
    <dxf>
      <numFmt numFmtId="176" formatCode="#,##0\ [$EUR]"/>
    </dxf>
    <dxf>
      <numFmt numFmtId="174" formatCode="#,##0\ [$kr.-406]"/>
    </dxf>
    <dxf>
      <fill>
        <patternFill patternType="darkUp">
          <fgColor rgb="FF00639A"/>
          <bgColor theme="0" tint="-0.24994659260841701"/>
        </patternFill>
      </fill>
    </dxf>
    <dxf>
      <fill>
        <patternFill>
          <bgColor theme="6"/>
        </patternFill>
      </fill>
    </dxf>
    <dxf>
      <fill>
        <patternFill patternType="darkUp">
          <fgColor rgb="FF00639A"/>
          <bgColor theme="6"/>
        </patternFill>
      </fill>
    </dxf>
    <dxf>
      <numFmt numFmtId="172" formatCode="#,##0\ [$SEK]"/>
    </dxf>
    <dxf>
      <numFmt numFmtId="175" formatCode="#,##0\ [$BGN]"/>
    </dxf>
    <dxf>
      <numFmt numFmtId="173" formatCode="#,##0\ [$CZK]"/>
    </dxf>
    <dxf>
      <numFmt numFmtId="169" formatCode="#,##0\ [$HUF]"/>
    </dxf>
    <dxf>
      <numFmt numFmtId="170" formatCode="#,##0\ [$PLN]"/>
    </dxf>
    <dxf>
      <numFmt numFmtId="171" formatCode="#,##0\ [$RON]"/>
    </dxf>
    <dxf>
      <numFmt numFmtId="174" formatCode="#,##0\ [$kr.-406]"/>
    </dxf>
    <dxf>
      <numFmt numFmtId="176" formatCode="#,##0\ [$EUR]"/>
    </dxf>
    <dxf>
      <numFmt numFmtId="175" formatCode="#,##0\ [$BGN]"/>
    </dxf>
    <dxf>
      <numFmt numFmtId="173" formatCode="#,##0\ [$CZK]"/>
    </dxf>
    <dxf>
      <numFmt numFmtId="169" formatCode="#,##0\ [$HUF]"/>
    </dxf>
    <dxf>
      <numFmt numFmtId="170" formatCode="#,##0\ [$PLN]"/>
    </dxf>
    <dxf>
      <numFmt numFmtId="172" formatCode="#,##0\ [$SEK]"/>
    </dxf>
    <dxf>
      <numFmt numFmtId="174" formatCode="#,##0\ [$kr.-406]"/>
    </dxf>
    <dxf>
      <numFmt numFmtId="176" formatCode="#,##0\ [$EUR]"/>
    </dxf>
    <dxf>
      <numFmt numFmtId="173" formatCode="#,##0\ [$CZK]"/>
    </dxf>
    <dxf>
      <numFmt numFmtId="169" formatCode="#,##0\ [$HUF]"/>
    </dxf>
    <dxf>
      <numFmt numFmtId="170" formatCode="#,##0\ [$PLN]"/>
    </dxf>
    <dxf>
      <numFmt numFmtId="175" formatCode="#,##0\ [$BGN]"/>
    </dxf>
    <dxf>
      <numFmt numFmtId="172" formatCode="#,##0\ [$SEK]"/>
    </dxf>
    <dxf>
      <numFmt numFmtId="171" formatCode="#,##0\ [$RON]"/>
    </dxf>
    <dxf>
      <numFmt numFmtId="172" formatCode="#,##0\ [$SEK]"/>
    </dxf>
    <dxf>
      <numFmt numFmtId="171" formatCode="#,##0\ [$RON]"/>
    </dxf>
    <dxf>
      <numFmt numFmtId="170" formatCode="#,##0\ [$PLN]"/>
    </dxf>
    <dxf>
      <numFmt numFmtId="173" formatCode="#,##0\ [$CZK]"/>
    </dxf>
    <dxf>
      <numFmt numFmtId="175" formatCode="#,##0\ [$BGN]"/>
    </dxf>
    <dxf>
      <numFmt numFmtId="176" formatCode="#,##0\ [$EUR]"/>
    </dxf>
    <dxf>
      <numFmt numFmtId="174" formatCode="#,##0\ [$kr.-406]"/>
    </dxf>
    <dxf>
      <numFmt numFmtId="169" formatCode="#,##0\ [$HUF]"/>
    </dxf>
    <dxf>
      <numFmt numFmtId="174" formatCode="#,##0\ [$kr.-406]"/>
    </dxf>
    <dxf>
      <numFmt numFmtId="172" formatCode="#,##0\ [$SEK]"/>
    </dxf>
    <dxf>
      <numFmt numFmtId="176" formatCode="#,##0\ [$EUR]"/>
    </dxf>
    <dxf>
      <numFmt numFmtId="175" formatCode="#,##0\ [$BGN]"/>
    </dxf>
    <dxf>
      <numFmt numFmtId="173" formatCode="#,##0\ [$CZK]"/>
    </dxf>
    <dxf>
      <numFmt numFmtId="169" formatCode="#,##0\ [$HUF]"/>
    </dxf>
    <dxf>
      <numFmt numFmtId="170" formatCode="#,##0\ [$PLN]"/>
    </dxf>
    <dxf>
      <numFmt numFmtId="171" formatCode="#,##0\ [$RON]"/>
    </dxf>
    <dxf>
      <font>
        <color theme="6"/>
      </font>
      <fill>
        <patternFill patternType="darkUp">
          <fgColor rgb="FF00639A"/>
          <bgColor theme="6"/>
        </patternFill>
      </fill>
    </dxf>
    <dxf>
      <fill>
        <patternFill patternType="darkUp">
          <fgColor rgb="FF00639A"/>
          <bgColor theme="6"/>
        </patternFill>
      </fill>
    </dxf>
  </dxfs>
  <tableStyles count="1" defaultTableStyle="TableStyleMedium2" defaultPivotStyle="PivotStyleLight16">
    <tableStyle name="Invisible" pivot="0" table="0" count="0" xr9:uid="{21726D3C-A3CA-4111-ACF6-0D48AEC11407}"/>
  </tableStyles>
  <colors>
    <mruColors>
      <color rgb="FF860000"/>
      <color rgb="FFFF6161"/>
      <color rgb="FF00639A"/>
      <color rgb="FF009DF0"/>
      <color rgb="FFAE7502"/>
      <color rgb="FFFFD966"/>
      <color rgb="FF375623"/>
      <color rgb="FFA9D08F"/>
      <color rgb="FFD79003"/>
      <color rgb="FFFAEA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100853</xdr:colOff>
      <xdr:row>45</xdr:row>
      <xdr:rowOff>89647</xdr:rowOff>
    </xdr:from>
    <xdr:to>
      <xdr:col>2</xdr:col>
      <xdr:colOff>268940</xdr:colOff>
      <xdr:row>49</xdr:row>
      <xdr:rowOff>123265</xdr:rowOff>
    </xdr:to>
    <xdr:sp macro="" textlink="">
      <xdr:nvSpPr>
        <xdr:cNvPr id="2" name="Arrow: Right 1">
          <a:extLst>
            <a:ext uri="{FF2B5EF4-FFF2-40B4-BE49-F238E27FC236}">
              <a16:creationId xmlns:a16="http://schemas.microsoft.com/office/drawing/2014/main" id="{7F2935F3-F9E3-267B-278E-FBBDB678860C}"/>
            </a:ext>
          </a:extLst>
        </xdr:cNvPr>
        <xdr:cNvSpPr/>
      </xdr:nvSpPr>
      <xdr:spPr>
        <a:xfrm>
          <a:off x="459441" y="8538882"/>
          <a:ext cx="582705" cy="437030"/>
        </a:xfrm>
        <a:prstGeom prst="rightArrow">
          <a:avLst>
            <a:gd name="adj1" fmla="val 34615"/>
            <a:gd name="adj2" fmla="val 57692"/>
          </a:avLst>
        </a:prstGeom>
        <a:solidFill>
          <a:schemeClr val="accent4">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100853</xdr:colOff>
      <xdr:row>45</xdr:row>
      <xdr:rowOff>89647</xdr:rowOff>
    </xdr:from>
    <xdr:to>
      <xdr:col>2</xdr:col>
      <xdr:colOff>268940</xdr:colOff>
      <xdr:row>49</xdr:row>
      <xdr:rowOff>123265</xdr:rowOff>
    </xdr:to>
    <xdr:sp macro="" textlink="">
      <xdr:nvSpPr>
        <xdr:cNvPr id="2" name="Arrow: Right 1">
          <a:extLst>
            <a:ext uri="{FF2B5EF4-FFF2-40B4-BE49-F238E27FC236}">
              <a16:creationId xmlns:a16="http://schemas.microsoft.com/office/drawing/2014/main" id="{D59CB9CF-1E62-40EA-AF87-3C98A8B035A9}"/>
            </a:ext>
          </a:extLst>
        </xdr:cNvPr>
        <xdr:cNvSpPr/>
      </xdr:nvSpPr>
      <xdr:spPr>
        <a:xfrm>
          <a:off x="462803" y="8557372"/>
          <a:ext cx="577662" cy="433668"/>
        </a:xfrm>
        <a:prstGeom prst="rightArrow">
          <a:avLst>
            <a:gd name="adj1" fmla="val 34615"/>
            <a:gd name="adj2" fmla="val 57692"/>
          </a:avLst>
        </a:prstGeom>
        <a:solidFill>
          <a:schemeClr val="accent4">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100853</xdr:colOff>
      <xdr:row>45</xdr:row>
      <xdr:rowOff>89647</xdr:rowOff>
    </xdr:from>
    <xdr:to>
      <xdr:col>2</xdr:col>
      <xdr:colOff>268940</xdr:colOff>
      <xdr:row>49</xdr:row>
      <xdr:rowOff>123265</xdr:rowOff>
    </xdr:to>
    <xdr:sp macro="" textlink="">
      <xdr:nvSpPr>
        <xdr:cNvPr id="14" name="Arrow: Right 13">
          <a:extLst>
            <a:ext uri="{FF2B5EF4-FFF2-40B4-BE49-F238E27FC236}">
              <a16:creationId xmlns:a16="http://schemas.microsoft.com/office/drawing/2014/main" id="{D6372CEB-4812-4346-A9A5-7A05683A8CDD}"/>
            </a:ext>
          </a:extLst>
        </xdr:cNvPr>
        <xdr:cNvSpPr/>
      </xdr:nvSpPr>
      <xdr:spPr>
        <a:xfrm>
          <a:off x="462803" y="8547847"/>
          <a:ext cx="577662" cy="433668"/>
        </a:xfrm>
        <a:prstGeom prst="rightArrow">
          <a:avLst>
            <a:gd name="adj1" fmla="val 34615"/>
            <a:gd name="adj2" fmla="val 57692"/>
          </a:avLst>
        </a:prstGeom>
        <a:solidFill>
          <a:schemeClr val="accent4">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100853</xdr:colOff>
      <xdr:row>45</xdr:row>
      <xdr:rowOff>89647</xdr:rowOff>
    </xdr:from>
    <xdr:to>
      <xdr:col>2</xdr:col>
      <xdr:colOff>268940</xdr:colOff>
      <xdr:row>49</xdr:row>
      <xdr:rowOff>123265</xdr:rowOff>
    </xdr:to>
    <xdr:sp macro="" textlink="">
      <xdr:nvSpPr>
        <xdr:cNvPr id="2" name="Arrow: Right 1">
          <a:extLst>
            <a:ext uri="{FF2B5EF4-FFF2-40B4-BE49-F238E27FC236}">
              <a16:creationId xmlns:a16="http://schemas.microsoft.com/office/drawing/2014/main" id="{12075CD8-D78F-4656-8079-2D875558EE80}"/>
            </a:ext>
          </a:extLst>
        </xdr:cNvPr>
        <xdr:cNvSpPr/>
      </xdr:nvSpPr>
      <xdr:spPr>
        <a:xfrm>
          <a:off x="462803" y="8557372"/>
          <a:ext cx="577662" cy="433668"/>
        </a:xfrm>
        <a:prstGeom prst="rightArrow">
          <a:avLst>
            <a:gd name="adj1" fmla="val 34615"/>
            <a:gd name="adj2" fmla="val 57692"/>
          </a:avLst>
        </a:prstGeom>
        <a:solidFill>
          <a:schemeClr val="accent4">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100853</xdr:colOff>
      <xdr:row>45</xdr:row>
      <xdr:rowOff>89647</xdr:rowOff>
    </xdr:from>
    <xdr:to>
      <xdr:col>2</xdr:col>
      <xdr:colOff>268940</xdr:colOff>
      <xdr:row>49</xdr:row>
      <xdr:rowOff>123265</xdr:rowOff>
    </xdr:to>
    <xdr:sp macro="" textlink="">
      <xdr:nvSpPr>
        <xdr:cNvPr id="2" name="Arrow: Right 1">
          <a:extLst>
            <a:ext uri="{FF2B5EF4-FFF2-40B4-BE49-F238E27FC236}">
              <a16:creationId xmlns:a16="http://schemas.microsoft.com/office/drawing/2014/main" id="{BEC95F06-A4F0-438C-B72C-CAB7BA2D04D9}"/>
            </a:ext>
          </a:extLst>
        </xdr:cNvPr>
        <xdr:cNvSpPr/>
      </xdr:nvSpPr>
      <xdr:spPr>
        <a:xfrm>
          <a:off x="462803" y="8557372"/>
          <a:ext cx="577662" cy="433668"/>
        </a:xfrm>
        <a:prstGeom prst="rightArrow">
          <a:avLst>
            <a:gd name="adj1" fmla="val 34615"/>
            <a:gd name="adj2" fmla="val 57692"/>
          </a:avLst>
        </a:prstGeom>
        <a:solidFill>
          <a:schemeClr val="accent4">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100853</xdr:colOff>
      <xdr:row>45</xdr:row>
      <xdr:rowOff>89647</xdr:rowOff>
    </xdr:from>
    <xdr:to>
      <xdr:col>2</xdr:col>
      <xdr:colOff>268940</xdr:colOff>
      <xdr:row>49</xdr:row>
      <xdr:rowOff>123265</xdr:rowOff>
    </xdr:to>
    <xdr:sp macro="" textlink="">
      <xdr:nvSpPr>
        <xdr:cNvPr id="3" name="Arrow: Right 2">
          <a:extLst>
            <a:ext uri="{FF2B5EF4-FFF2-40B4-BE49-F238E27FC236}">
              <a16:creationId xmlns:a16="http://schemas.microsoft.com/office/drawing/2014/main" id="{0CE4A57C-004C-4A42-AF5B-0C5DEE2D7E61}"/>
            </a:ext>
          </a:extLst>
        </xdr:cNvPr>
        <xdr:cNvSpPr/>
      </xdr:nvSpPr>
      <xdr:spPr>
        <a:xfrm>
          <a:off x="462803" y="8547847"/>
          <a:ext cx="577662" cy="433668"/>
        </a:xfrm>
        <a:prstGeom prst="rightArrow">
          <a:avLst>
            <a:gd name="adj1" fmla="val 34615"/>
            <a:gd name="adj2" fmla="val 57692"/>
          </a:avLst>
        </a:prstGeom>
        <a:solidFill>
          <a:schemeClr val="accent4">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8F4CA-4966-1E4F-9583-AFBF1734F09F}">
  <sheetPr codeName="Sheet1"/>
  <dimension ref="A1:FT420"/>
  <sheetViews>
    <sheetView topLeftCell="A139" zoomScaleNormal="100" workbookViewId="0">
      <selection activeCell="E63" sqref="E63:E64"/>
    </sheetView>
  </sheetViews>
  <sheetFormatPr defaultColWidth="11.33203125" defaultRowHeight="15.75" customHeight="1"/>
  <cols>
    <col min="1" max="1" width="4.58203125" style="20" customWidth="1"/>
    <col min="2" max="2" width="5.33203125" style="80" customWidth="1"/>
    <col min="3" max="3" width="4.58203125" style="80" customWidth="1"/>
    <col min="4" max="4" width="11.33203125" style="77"/>
    <col min="5" max="6" width="13.83203125" style="77" bestFit="1" customWidth="1"/>
    <col min="7" max="8" width="11.33203125" style="77"/>
    <col min="9" max="16" width="12.08203125" style="77" bestFit="1" customWidth="1"/>
    <col min="17" max="20" width="11.33203125" style="77"/>
    <col min="21" max="44" width="11.33203125" style="20"/>
    <col min="45" max="16384" width="11.33203125" style="77"/>
  </cols>
  <sheetData>
    <row r="1" spans="1:176" ht="15.75" customHeight="1">
      <c r="A1" s="19"/>
      <c r="B1" s="15"/>
      <c r="C1" s="15"/>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row>
    <row r="2" spans="1:176" ht="15.75" customHeight="1">
      <c r="A2" s="19"/>
      <c r="B2" s="15"/>
      <c r="C2" s="15"/>
      <c r="D2" s="298" t="s">
        <v>0</v>
      </c>
      <c r="E2" s="298"/>
      <c r="F2" s="298"/>
      <c r="G2" s="298"/>
      <c r="H2" s="298"/>
      <c r="I2" s="298"/>
      <c r="J2" s="298"/>
      <c r="K2" s="298"/>
      <c r="L2" s="16"/>
      <c r="M2" s="16"/>
      <c r="N2" s="16"/>
      <c r="O2" s="16"/>
      <c r="P2" s="16"/>
      <c r="Q2" s="16"/>
      <c r="R2" s="16"/>
      <c r="S2" s="16"/>
      <c r="T2" s="16"/>
      <c r="U2" s="16"/>
      <c r="V2" s="16"/>
      <c r="W2" s="16"/>
      <c r="X2" s="16"/>
      <c r="Y2" s="16"/>
      <c r="Z2" s="16"/>
      <c r="AA2" s="16"/>
      <c r="AB2" s="16"/>
      <c r="AC2" s="16"/>
      <c r="AD2" s="16"/>
      <c r="AE2" s="16"/>
    </row>
    <row r="3" spans="1:176" ht="15.75" customHeight="1">
      <c r="A3" s="19"/>
      <c r="B3" s="15"/>
      <c r="C3" s="15"/>
      <c r="D3" s="298"/>
      <c r="E3" s="298"/>
      <c r="F3" s="298"/>
      <c r="G3" s="298"/>
      <c r="H3" s="298"/>
      <c r="I3" s="298"/>
      <c r="J3" s="298"/>
      <c r="K3" s="298"/>
      <c r="L3" s="16"/>
      <c r="M3" s="16"/>
      <c r="N3" s="16"/>
      <c r="O3" s="16"/>
      <c r="P3" s="16"/>
      <c r="Q3" s="16"/>
      <c r="R3" s="16"/>
      <c r="S3" s="16"/>
      <c r="T3" s="16"/>
      <c r="U3" s="16"/>
      <c r="V3" s="16"/>
      <c r="W3" s="16"/>
      <c r="X3" s="16"/>
      <c r="Y3" s="16"/>
      <c r="Z3" s="16"/>
      <c r="AA3" s="16"/>
      <c r="AB3" s="16"/>
      <c r="AC3" s="16"/>
      <c r="AD3" s="16"/>
      <c r="AE3" s="16"/>
    </row>
    <row r="4" spans="1:176" ht="15.75" customHeight="1">
      <c r="A4" s="19"/>
      <c r="B4" s="15"/>
      <c r="C4" s="15"/>
      <c r="D4" s="298"/>
      <c r="E4" s="298"/>
      <c r="F4" s="298"/>
      <c r="G4" s="298"/>
      <c r="H4" s="298"/>
      <c r="I4" s="298"/>
      <c r="J4" s="298"/>
      <c r="K4" s="298"/>
      <c r="L4" s="17"/>
      <c r="M4" s="16"/>
      <c r="N4" s="16"/>
      <c r="O4" s="16"/>
      <c r="P4" s="16"/>
      <c r="Q4" s="16"/>
      <c r="R4" s="16"/>
      <c r="S4" s="16"/>
      <c r="T4" s="16"/>
      <c r="U4" s="16"/>
      <c r="V4" s="16"/>
      <c r="W4" s="16"/>
      <c r="X4" s="16"/>
      <c r="Y4" s="16"/>
      <c r="Z4" s="16"/>
      <c r="AA4" s="16"/>
      <c r="AB4" s="16"/>
      <c r="AC4" s="16"/>
      <c r="AD4" s="16"/>
      <c r="AE4" s="16"/>
    </row>
    <row r="5" spans="1:176" ht="15.75" customHeight="1">
      <c r="A5" s="19"/>
      <c r="B5" s="15"/>
      <c r="C5" s="15"/>
      <c r="D5" s="317" t="s">
        <v>1</v>
      </c>
      <c r="E5" s="317"/>
      <c r="F5" s="317"/>
      <c r="G5" s="317"/>
      <c r="H5" s="317"/>
      <c r="I5" s="317"/>
      <c r="J5" s="317"/>
      <c r="K5" s="317"/>
      <c r="L5" s="317"/>
      <c r="M5" s="317"/>
      <c r="N5" s="317"/>
      <c r="O5" s="16"/>
      <c r="P5" s="16"/>
      <c r="Q5" s="16"/>
      <c r="R5" s="16"/>
      <c r="S5" s="16"/>
      <c r="T5" s="16"/>
      <c r="U5" s="16"/>
      <c r="V5" s="16"/>
      <c r="W5" s="16"/>
      <c r="X5" s="16"/>
      <c r="Y5" s="16"/>
      <c r="Z5" s="16"/>
      <c r="AA5" s="16"/>
      <c r="AB5" s="16"/>
      <c r="AC5" s="16"/>
      <c r="AD5" s="16"/>
      <c r="AE5" s="16"/>
    </row>
    <row r="6" spans="1:176" ht="15.75" customHeight="1" thickBot="1">
      <c r="A6" s="19"/>
      <c r="B6" s="15"/>
      <c r="C6" s="15"/>
      <c r="D6" s="318"/>
      <c r="E6" s="318"/>
      <c r="F6" s="318"/>
      <c r="G6" s="318"/>
      <c r="H6" s="318"/>
      <c r="I6" s="318"/>
      <c r="J6" s="318"/>
      <c r="K6" s="318"/>
      <c r="L6" s="318"/>
      <c r="M6" s="318"/>
      <c r="N6" s="318"/>
      <c r="O6" s="18"/>
      <c r="P6" s="18"/>
      <c r="Q6" s="18"/>
      <c r="R6" s="18"/>
      <c r="S6" s="18"/>
      <c r="T6" s="18"/>
      <c r="U6" s="18"/>
      <c r="V6" s="16"/>
      <c r="W6" s="16"/>
      <c r="X6" s="16"/>
      <c r="Y6" s="16"/>
      <c r="Z6" s="16"/>
      <c r="AA6" s="16"/>
      <c r="AB6" s="16"/>
      <c r="AC6" s="16"/>
      <c r="AD6" s="16"/>
      <c r="AE6" s="16"/>
    </row>
    <row r="7" spans="1:176" ht="15.75" customHeight="1" thickBot="1">
      <c r="A7" s="19"/>
      <c r="B7" s="15"/>
      <c r="C7" s="15"/>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row>
    <row r="8" spans="1:176" ht="15.75" customHeight="1">
      <c r="A8" s="19"/>
      <c r="B8" s="15"/>
      <c r="C8" s="15"/>
      <c r="D8" s="319" t="s">
        <v>2</v>
      </c>
      <c r="E8" s="320"/>
      <c r="F8" s="322" t="s">
        <v>459</v>
      </c>
      <c r="G8" s="323" t="s">
        <v>4</v>
      </c>
      <c r="H8" s="326" t="s">
        <v>5</v>
      </c>
      <c r="I8" s="328" t="str">
        <f>VLOOKUP(F8,'Background sheet'!A3:C31,3,0)</f>
        <v>EUR</v>
      </c>
      <c r="J8" s="328"/>
      <c r="K8" s="329"/>
      <c r="L8" s="395" t="s">
        <v>3</v>
      </c>
      <c r="M8" s="396"/>
      <c r="N8" s="16"/>
      <c r="O8" s="16"/>
      <c r="P8" s="16"/>
      <c r="Q8" s="16"/>
      <c r="R8" s="16"/>
      <c r="S8" s="16"/>
      <c r="T8" s="16"/>
      <c r="U8" s="16"/>
      <c r="V8" s="16"/>
      <c r="W8" s="16"/>
      <c r="X8" s="16"/>
      <c r="Y8" s="16"/>
      <c r="Z8" s="16"/>
      <c r="AA8" s="16"/>
      <c r="AB8" s="16"/>
      <c r="AC8" s="16"/>
      <c r="AD8" s="16"/>
      <c r="AE8" s="16"/>
    </row>
    <row r="9" spans="1:176" ht="15.75" customHeight="1">
      <c r="A9" s="19"/>
      <c r="B9" s="15"/>
      <c r="C9" s="15"/>
      <c r="D9" s="309"/>
      <c r="E9" s="321"/>
      <c r="F9" s="324" t="s">
        <v>4</v>
      </c>
      <c r="G9" s="325" t="s">
        <v>4</v>
      </c>
      <c r="H9" s="327"/>
      <c r="I9" s="330"/>
      <c r="J9" s="330"/>
      <c r="K9" s="331"/>
      <c r="L9" s="395"/>
      <c r="M9" s="396"/>
      <c r="N9" s="16"/>
      <c r="O9" s="16"/>
      <c r="P9" s="16"/>
      <c r="Q9" s="16"/>
      <c r="R9" s="16"/>
      <c r="S9" s="16"/>
      <c r="T9" s="16"/>
      <c r="U9" s="16"/>
      <c r="V9" s="16"/>
      <c r="W9" s="16"/>
      <c r="X9" s="16"/>
      <c r="Y9" s="16"/>
      <c r="Z9" s="16"/>
      <c r="AA9" s="16"/>
      <c r="AB9" s="16"/>
      <c r="AC9" s="16"/>
      <c r="AD9" s="16"/>
      <c r="AE9" s="16"/>
      <c r="AH9" s="78"/>
    </row>
    <row r="10" spans="1:176" ht="15.75" customHeight="1">
      <c r="A10" s="19"/>
      <c r="B10" s="15"/>
      <c r="C10" s="15"/>
      <c r="D10" s="299" t="s">
        <v>6</v>
      </c>
      <c r="E10" s="300"/>
      <c r="F10" s="311" t="s">
        <v>747</v>
      </c>
      <c r="G10" s="312" t="s">
        <v>7</v>
      </c>
      <c r="H10" s="312" t="s">
        <v>7</v>
      </c>
      <c r="I10" s="312" t="s">
        <v>7</v>
      </c>
      <c r="J10" s="312" t="s">
        <v>7</v>
      </c>
      <c r="K10" s="313" t="s">
        <v>7</v>
      </c>
      <c r="L10" s="22"/>
      <c r="M10" s="16"/>
      <c r="N10" s="16"/>
      <c r="O10" s="16"/>
      <c r="P10" s="16"/>
      <c r="Q10" s="16"/>
      <c r="R10" s="16"/>
      <c r="S10" s="16"/>
      <c r="T10" s="16"/>
      <c r="U10" s="16"/>
      <c r="V10" s="16"/>
      <c r="W10" s="16"/>
      <c r="X10" s="16"/>
      <c r="Y10" s="16"/>
      <c r="Z10" s="16"/>
      <c r="AA10" s="16"/>
      <c r="AB10" s="16"/>
      <c r="AC10" s="16"/>
      <c r="AD10" s="16"/>
      <c r="AE10" s="16"/>
      <c r="AH10" s="78"/>
    </row>
    <row r="11" spans="1:176" ht="15.75" customHeight="1">
      <c r="A11" s="19"/>
      <c r="B11" s="15"/>
      <c r="C11" s="15"/>
      <c r="D11" s="309"/>
      <c r="E11" s="310"/>
      <c r="F11" s="314" t="s">
        <v>7</v>
      </c>
      <c r="G11" s="315" t="s">
        <v>7</v>
      </c>
      <c r="H11" s="315" t="s">
        <v>7</v>
      </c>
      <c r="I11" s="315" t="s">
        <v>7</v>
      </c>
      <c r="J11" s="315" t="s">
        <v>7</v>
      </c>
      <c r="K11" s="316" t="s">
        <v>7</v>
      </c>
      <c r="L11" s="26"/>
      <c r="M11" s="16"/>
      <c r="N11" s="16"/>
      <c r="O11" s="16"/>
      <c r="P11" s="16"/>
      <c r="Q11" s="16"/>
      <c r="R11" s="16"/>
      <c r="S11" s="16"/>
      <c r="T11" s="16"/>
      <c r="U11" s="36"/>
      <c r="V11" s="36"/>
      <c r="W11" s="36"/>
      <c r="X11" s="36"/>
      <c r="Y11" s="36"/>
      <c r="Z11" s="36"/>
      <c r="AA11" s="36"/>
      <c r="AB11" s="36"/>
      <c r="AC11" s="36"/>
      <c r="AD11" s="36"/>
      <c r="AE11" s="25"/>
      <c r="AF11" s="79"/>
      <c r="AG11" s="79"/>
      <c r="AH11" s="78"/>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c r="DZ11" s="20"/>
      <c r="EA11" s="20"/>
      <c r="EB11" s="20"/>
      <c r="EC11" s="20"/>
      <c r="ED11" s="20"/>
      <c r="EE11" s="20"/>
      <c r="EF11" s="20"/>
      <c r="EG11" s="20"/>
      <c r="EH11" s="20"/>
      <c r="EI11" s="20"/>
      <c r="EJ11" s="20"/>
      <c r="EK11" s="20"/>
      <c r="EL11" s="20"/>
      <c r="EM11" s="20"/>
      <c r="EN11" s="20"/>
      <c r="EO11" s="20"/>
      <c r="EP11" s="20"/>
      <c r="EQ11" s="20"/>
      <c r="ER11" s="20"/>
      <c r="ES11" s="20"/>
      <c r="ET11" s="20"/>
      <c r="EU11" s="20"/>
      <c r="EV11" s="20"/>
      <c r="EW11" s="20"/>
      <c r="EX11" s="20"/>
      <c r="EY11" s="20"/>
      <c r="EZ11" s="20"/>
      <c r="FA11" s="20"/>
      <c r="FB11" s="20"/>
      <c r="FC11" s="20"/>
      <c r="FD11" s="20"/>
      <c r="FE11" s="20"/>
      <c r="FF11" s="20"/>
      <c r="FG11" s="20"/>
      <c r="FH11" s="20"/>
      <c r="FI11" s="20"/>
      <c r="FJ11" s="20"/>
      <c r="FK11" s="20"/>
      <c r="FL11" s="20"/>
      <c r="FM11" s="20"/>
      <c r="FN11" s="20"/>
      <c r="FO11" s="20"/>
      <c r="FP11" s="20"/>
      <c r="FQ11" s="20"/>
      <c r="FR11" s="20"/>
      <c r="FS11" s="20"/>
      <c r="FT11" s="20"/>
    </row>
    <row r="12" spans="1:176" ht="15.75" customHeight="1">
      <c r="A12" s="19"/>
      <c r="B12" s="15"/>
      <c r="C12" s="15"/>
      <c r="D12" s="299" t="s">
        <v>8</v>
      </c>
      <c r="E12" s="300"/>
      <c r="F12" s="303" t="str">
        <f>IFERROR(VLOOKUP(F10, Database!B:C,2,0),"")</f>
        <v>2021EE65BVPR001</v>
      </c>
      <c r="G12" s="304"/>
      <c r="H12" s="304"/>
      <c r="I12" s="304"/>
      <c r="J12" s="304"/>
      <c r="K12" s="305"/>
      <c r="L12" s="26"/>
      <c r="M12" s="16"/>
      <c r="N12" s="16"/>
      <c r="O12" s="16"/>
      <c r="P12" s="16"/>
      <c r="Q12" s="16"/>
      <c r="R12" s="16"/>
      <c r="S12" s="16"/>
      <c r="T12" s="16"/>
      <c r="U12" s="36"/>
      <c r="V12" s="36"/>
      <c r="W12" s="36"/>
      <c r="X12" s="36"/>
      <c r="Y12" s="36"/>
      <c r="Z12" s="36"/>
      <c r="AA12" s="36"/>
      <c r="AB12" s="36"/>
      <c r="AC12" s="36"/>
      <c r="AD12" s="36"/>
      <c r="AE12" s="25"/>
      <c r="AF12" s="79"/>
      <c r="AG12" s="79"/>
      <c r="AH12" s="78"/>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20"/>
      <c r="EC12" s="20"/>
      <c r="ED12" s="20"/>
      <c r="EE12" s="20"/>
      <c r="EF12" s="20"/>
      <c r="EG12" s="20"/>
      <c r="EH12" s="20"/>
      <c r="EI12" s="20"/>
      <c r="EJ12" s="20"/>
      <c r="EK12" s="20"/>
      <c r="EL12" s="20"/>
      <c r="EM12" s="20"/>
      <c r="EN12" s="20"/>
      <c r="EO12" s="20"/>
      <c r="EP12" s="20"/>
      <c r="EQ12" s="20"/>
      <c r="ER12" s="20"/>
      <c r="ES12" s="20"/>
      <c r="ET12" s="20"/>
      <c r="EU12" s="20"/>
      <c r="EV12" s="20"/>
      <c r="EW12" s="20"/>
      <c r="EX12" s="20"/>
      <c r="EY12" s="20"/>
      <c r="EZ12" s="20"/>
      <c r="FA12" s="20"/>
      <c r="FB12" s="20"/>
      <c r="FC12" s="20"/>
      <c r="FD12" s="20"/>
      <c r="FE12" s="20"/>
      <c r="FF12" s="20"/>
      <c r="FG12" s="20"/>
      <c r="FH12" s="20"/>
      <c r="FI12" s="20"/>
      <c r="FJ12" s="20"/>
      <c r="FK12" s="20"/>
      <c r="FL12" s="20"/>
      <c r="FM12" s="20"/>
      <c r="FN12" s="20"/>
      <c r="FO12" s="20"/>
      <c r="FP12" s="20"/>
      <c r="FQ12" s="20"/>
      <c r="FR12" s="20"/>
      <c r="FS12" s="20"/>
      <c r="FT12" s="20"/>
    </row>
    <row r="13" spans="1:176" ht="15.75" customHeight="1" thickBot="1">
      <c r="A13" s="19"/>
      <c r="B13" s="15"/>
      <c r="C13" s="15"/>
      <c r="D13" s="301"/>
      <c r="E13" s="302"/>
      <c r="F13" s="306"/>
      <c r="G13" s="307"/>
      <c r="H13" s="307"/>
      <c r="I13" s="307"/>
      <c r="J13" s="307"/>
      <c r="K13" s="308"/>
      <c r="L13" s="26"/>
      <c r="M13" s="16"/>
      <c r="N13" s="16"/>
      <c r="O13" s="16"/>
      <c r="P13" s="16"/>
      <c r="Q13" s="16"/>
      <c r="R13" s="16"/>
      <c r="S13" s="16"/>
      <c r="T13" s="16"/>
      <c r="U13" s="36"/>
      <c r="V13" s="36"/>
      <c r="W13" s="36"/>
      <c r="X13" s="36"/>
      <c r="Y13" s="36"/>
      <c r="Z13" s="36"/>
      <c r="AA13" s="36"/>
      <c r="AB13" s="36"/>
      <c r="AC13" s="36"/>
      <c r="AD13" s="36"/>
      <c r="AE13" s="25"/>
      <c r="AF13" s="79"/>
      <c r="AG13" s="79"/>
      <c r="AH13" s="78"/>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c r="EY13" s="20"/>
      <c r="EZ13" s="20"/>
      <c r="FA13" s="20"/>
      <c r="FB13" s="20"/>
      <c r="FC13" s="20"/>
      <c r="FD13" s="20"/>
      <c r="FE13" s="20"/>
      <c r="FF13" s="20"/>
      <c r="FG13" s="20"/>
      <c r="FH13" s="20"/>
      <c r="FI13" s="20"/>
      <c r="FJ13" s="20"/>
      <c r="FK13" s="20"/>
      <c r="FL13" s="20"/>
      <c r="FM13" s="20"/>
      <c r="FN13" s="20"/>
      <c r="FO13" s="20"/>
      <c r="FP13" s="20"/>
      <c r="FQ13" s="20"/>
      <c r="FR13" s="20"/>
      <c r="FS13" s="20"/>
      <c r="FT13" s="20"/>
    </row>
    <row r="14" spans="1:176" ht="15.75" customHeight="1" thickBot="1">
      <c r="A14" s="19"/>
      <c r="B14" s="15"/>
      <c r="C14" s="15"/>
      <c r="D14" s="21"/>
      <c r="E14" s="16"/>
      <c r="F14" s="16"/>
      <c r="G14" s="16"/>
      <c r="H14" s="16"/>
      <c r="I14" s="16"/>
      <c r="J14" s="16"/>
      <c r="K14" s="16"/>
      <c r="L14" s="22"/>
      <c r="M14" s="16"/>
      <c r="N14" s="16"/>
      <c r="O14" s="16"/>
      <c r="P14" s="16"/>
      <c r="Q14" s="16"/>
      <c r="R14" s="16"/>
      <c r="S14" s="16"/>
      <c r="T14" s="16"/>
      <c r="U14" s="25"/>
      <c r="V14" s="25"/>
      <c r="W14" s="25"/>
      <c r="X14" s="25"/>
      <c r="Y14" s="25"/>
      <c r="Z14" s="25"/>
      <c r="AA14" s="25"/>
      <c r="AB14" s="25"/>
      <c r="AC14" s="25"/>
      <c r="AD14" s="25"/>
      <c r="AE14" s="25"/>
      <c r="AF14" s="79"/>
      <c r="AG14" s="79"/>
      <c r="AH14" s="78"/>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row>
    <row r="15" spans="1:176" ht="15.75" customHeight="1">
      <c r="A15" s="19"/>
      <c r="B15" s="15"/>
      <c r="C15" s="15"/>
      <c r="D15" s="332" t="s">
        <v>9</v>
      </c>
      <c r="E15" s="333"/>
      <c r="F15" s="333"/>
      <c r="G15" s="333"/>
      <c r="H15" s="333"/>
      <c r="I15" s="333"/>
      <c r="J15" s="333"/>
      <c r="K15" s="334"/>
      <c r="L15" s="26"/>
      <c r="M15" s="16"/>
      <c r="N15" s="16"/>
      <c r="O15" s="16"/>
      <c r="P15" s="16"/>
      <c r="Q15" s="16"/>
      <c r="R15" s="16"/>
      <c r="S15" s="16"/>
      <c r="T15" s="16"/>
      <c r="U15" s="78"/>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FN15" s="20"/>
      <c r="FO15" s="20"/>
      <c r="FP15" s="20"/>
      <c r="FQ15" s="20"/>
      <c r="FR15" s="20"/>
      <c r="FS15" s="20"/>
      <c r="FT15" s="20"/>
    </row>
    <row r="16" spans="1:176" ht="15.75" customHeight="1">
      <c r="A16" s="19"/>
      <c r="B16" s="15"/>
      <c r="C16" s="15"/>
      <c r="D16" s="27" t="s">
        <v>10</v>
      </c>
      <c r="E16" s="14" t="s">
        <v>11</v>
      </c>
      <c r="F16" s="14" t="s">
        <v>12</v>
      </c>
      <c r="G16" s="14" t="s">
        <v>13</v>
      </c>
      <c r="H16" s="14" t="s">
        <v>14</v>
      </c>
      <c r="I16" s="14" t="s">
        <v>15</v>
      </c>
      <c r="J16" s="14" t="s">
        <v>16</v>
      </c>
      <c r="K16" s="28" t="s">
        <v>17</v>
      </c>
      <c r="L16" s="26"/>
      <c r="M16" s="16"/>
      <c r="N16" s="16"/>
      <c r="O16" s="16"/>
      <c r="P16" s="16"/>
      <c r="Q16" s="16"/>
      <c r="R16" s="16"/>
      <c r="S16" s="16"/>
      <c r="T16" s="16"/>
      <c r="U16" s="78"/>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c r="EY16" s="20"/>
      <c r="EZ16" s="20"/>
      <c r="FA16" s="20"/>
      <c r="FB16" s="20"/>
      <c r="FC16" s="20"/>
      <c r="FD16" s="20"/>
      <c r="FE16" s="20"/>
      <c r="FF16" s="20"/>
      <c r="FG16" s="20"/>
      <c r="FH16" s="20"/>
      <c r="FI16" s="20"/>
      <c r="FJ16" s="20"/>
      <c r="FK16" s="20"/>
      <c r="FL16" s="20"/>
      <c r="FM16" s="20"/>
      <c r="FN16" s="20"/>
      <c r="FO16" s="20"/>
      <c r="FP16" s="20"/>
      <c r="FQ16" s="20"/>
      <c r="FR16" s="20"/>
      <c r="FS16" s="20"/>
      <c r="FT16" s="20"/>
    </row>
    <row r="17" spans="1:176" ht="15.75" customHeight="1" thickBot="1">
      <c r="A17" s="19"/>
      <c r="B17" s="15"/>
      <c r="C17" s="15"/>
      <c r="D17" s="29" t="str">
        <f>IF(OR($F$10=Database!$B2,$F$10=Database!$B3),"N.A.",IF(ISNUMBER(SEARCH(D16,VLOOKUP($F$10,Database!$B:$I,8,0))),"Yes","No"))</f>
        <v>No</v>
      </c>
      <c r="E17" s="30" t="str">
        <f>IF(OR($F$10=Database!$B2,$F$10=Database!$B3),"N.A.",IF(ISNUMBER(SEARCH(E16,VLOOKUP($F$10,Database!$B:$I,8,0))),"Yes","No"))</f>
        <v>No</v>
      </c>
      <c r="F17" s="30" t="str">
        <f>IF(OR($F$10=Database!$B2,$F$10=Database!$B3),"N.A.",IF(ISNUMBER(SEARCH(F16,VLOOKUP($F$10,Database!$B:$I,8,0))),"Yes","No"))</f>
        <v>No</v>
      </c>
      <c r="G17" s="30" t="str">
        <f>IF(OR($F$10=Database!$B2,$F$10=Database!$B3),"N.A.",IF(ISNUMBER(SEARCH(G16,VLOOKUP($F$10,Database!$B:$I,8,0))),"Yes","No"))</f>
        <v>No</v>
      </c>
      <c r="H17" s="30" t="str">
        <f>IF(OR($F$10=Database!$B2,$F$10=Database!$B3),"N.A.",IF(ISNUMBER(SEARCH(H16,VLOOKUP($F$10,Database!$B:$I,8,0))),"Yes","No"))</f>
        <v>No</v>
      </c>
      <c r="I17" s="30" t="str">
        <f>IF(OR($F$10=Database!$B2,$F$10=Database!$B3),"N.A.",IF(ISNUMBER(SEARCH(I16,VLOOKUP($F$10,Database!$B:$I,8,0))),"Yes","No"))</f>
        <v>No</v>
      </c>
      <c r="J17" s="30" t="str">
        <f>IF(OR($F$10=Database!$B2,$F$10=Database!$B3),"N.A.",IF(ISNUMBER(SEARCH(J16,VLOOKUP($F$10,Database!$B:$I,8,0))),"Yes","No"))</f>
        <v>No</v>
      </c>
      <c r="K17" s="31" t="str">
        <f>IF(OR($F$10=Database!$B2,$F$10=Database!$B3),"N.A.",IF(ISNUMBER(SEARCH(K16,VLOOKUP($F$10,Database!$B:$I,8,0))),"Yes","No"))</f>
        <v>Yes</v>
      </c>
      <c r="L17" s="26"/>
      <c r="M17" s="16"/>
      <c r="N17" s="16"/>
      <c r="O17" s="16"/>
      <c r="P17" s="16"/>
      <c r="Q17" s="16"/>
      <c r="R17" s="16"/>
      <c r="S17" s="16"/>
      <c r="T17" s="16"/>
      <c r="U17" s="78"/>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c r="EW17" s="20"/>
      <c r="EX17" s="20"/>
      <c r="EY17" s="20"/>
      <c r="EZ17" s="20"/>
      <c r="FA17" s="20"/>
      <c r="FB17" s="20"/>
      <c r="FC17" s="20"/>
      <c r="FD17" s="20"/>
      <c r="FE17" s="20"/>
      <c r="FF17" s="20"/>
      <c r="FG17" s="20"/>
      <c r="FH17" s="20"/>
      <c r="FI17" s="20"/>
      <c r="FJ17" s="20"/>
      <c r="FK17" s="20"/>
      <c r="FL17" s="20"/>
      <c r="FM17" s="20"/>
      <c r="FN17" s="20"/>
      <c r="FO17" s="20"/>
      <c r="FP17" s="20"/>
      <c r="FQ17" s="20"/>
      <c r="FR17" s="20"/>
      <c r="FS17" s="20"/>
      <c r="FT17" s="20"/>
    </row>
    <row r="18" spans="1:176" ht="15.75" customHeight="1" thickBot="1">
      <c r="A18" s="19"/>
      <c r="B18" s="15"/>
      <c r="C18" s="15"/>
      <c r="D18" s="335"/>
      <c r="E18" s="335"/>
      <c r="F18" s="335"/>
      <c r="G18" s="335"/>
      <c r="H18" s="335"/>
      <c r="I18" s="335"/>
      <c r="J18" s="335"/>
      <c r="K18" s="335"/>
      <c r="L18" s="75"/>
      <c r="M18" s="23"/>
      <c r="N18" s="23"/>
      <c r="O18" s="23"/>
      <c r="P18" s="23"/>
      <c r="Q18" s="23"/>
      <c r="R18" s="23"/>
      <c r="S18" s="23"/>
      <c r="T18" s="23"/>
      <c r="U18" s="23"/>
      <c r="V18" s="23"/>
      <c r="W18" s="23"/>
      <c r="X18" s="23"/>
      <c r="Y18" s="23"/>
      <c r="Z18" s="23"/>
      <c r="AA18" s="23"/>
      <c r="AB18" s="23"/>
      <c r="AC18" s="23"/>
      <c r="AD18" s="23"/>
      <c r="AE18" s="25"/>
      <c r="AF18" s="79"/>
      <c r="AG18" s="79"/>
      <c r="AH18" s="78"/>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c r="EY18" s="20"/>
      <c r="EZ18" s="20"/>
      <c r="FA18" s="20"/>
      <c r="FB18" s="20"/>
      <c r="FC18" s="20"/>
      <c r="FD18" s="20"/>
      <c r="FE18" s="20"/>
      <c r="FF18" s="20"/>
      <c r="FG18" s="20"/>
      <c r="FH18" s="20"/>
      <c r="FI18" s="20"/>
      <c r="FJ18" s="20"/>
      <c r="FK18" s="20"/>
      <c r="FL18" s="20"/>
      <c r="FM18" s="20"/>
      <c r="FN18" s="20"/>
      <c r="FO18" s="20"/>
      <c r="FP18" s="20"/>
      <c r="FQ18" s="20"/>
      <c r="FR18" s="20"/>
      <c r="FS18" s="20"/>
      <c r="FT18" s="20"/>
    </row>
    <row r="19" spans="1:176" ht="15.75" customHeight="1">
      <c r="A19" s="19"/>
      <c r="B19" s="15"/>
      <c r="C19" s="15"/>
      <c r="D19" s="332" t="s">
        <v>18</v>
      </c>
      <c r="E19" s="333"/>
      <c r="F19" s="334"/>
      <c r="G19" s="75"/>
      <c r="H19" s="75"/>
      <c r="I19" s="22"/>
      <c r="J19" s="22"/>
      <c r="K19" s="22"/>
      <c r="L19" s="22"/>
      <c r="M19" s="24"/>
      <c r="N19" s="24"/>
      <c r="O19" s="24"/>
      <c r="P19" s="24"/>
      <c r="Q19" s="24"/>
      <c r="R19" s="24"/>
      <c r="S19" s="24"/>
      <c r="T19" s="24"/>
      <c r="U19" s="24"/>
      <c r="V19" s="24"/>
      <c r="W19" s="24"/>
      <c r="X19" s="24"/>
      <c r="Y19" s="24"/>
      <c r="Z19" s="24"/>
      <c r="AA19" s="24"/>
      <c r="AB19" s="24"/>
      <c r="AC19" s="24"/>
      <c r="AD19" s="24"/>
      <c r="AE19" s="25"/>
      <c r="AF19" s="79"/>
      <c r="AG19" s="79"/>
      <c r="AH19" s="78"/>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row>
    <row r="20" spans="1:176" ht="15.75" customHeight="1">
      <c r="A20" s="19"/>
      <c r="B20" s="15"/>
      <c r="C20" s="15"/>
      <c r="D20" s="27" t="s">
        <v>19</v>
      </c>
      <c r="E20" s="14" t="s">
        <v>20</v>
      </c>
      <c r="F20" s="28" t="s">
        <v>21</v>
      </c>
      <c r="G20" s="26"/>
      <c r="H20" s="26"/>
      <c r="I20" s="22"/>
      <c r="J20" s="22"/>
      <c r="K20" s="22"/>
      <c r="L20" s="22"/>
      <c r="M20" s="23"/>
      <c r="N20" s="23"/>
      <c r="O20" s="24"/>
      <c r="P20" s="23"/>
      <c r="Q20" s="23"/>
      <c r="R20" s="23"/>
      <c r="S20" s="23"/>
      <c r="T20" s="23"/>
      <c r="U20" s="23"/>
      <c r="V20" s="23"/>
      <c r="W20" s="23"/>
      <c r="X20" s="23"/>
      <c r="Y20" s="23"/>
      <c r="Z20" s="23"/>
      <c r="AA20" s="23"/>
      <c r="AB20" s="23"/>
      <c r="AC20" s="23"/>
      <c r="AD20" s="23"/>
      <c r="AE20" s="25"/>
      <c r="AF20" s="79"/>
      <c r="AG20" s="79"/>
      <c r="AH20" s="78"/>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c r="EQ20" s="20"/>
      <c r="ER20" s="20"/>
      <c r="ES20" s="20"/>
      <c r="ET20" s="20"/>
      <c r="EU20" s="20"/>
      <c r="EV20" s="20"/>
      <c r="EW20" s="20"/>
      <c r="EX20" s="20"/>
      <c r="EY20" s="20"/>
      <c r="EZ20" s="20"/>
      <c r="FA20" s="20"/>
      <c r="FB20" s="20"/>
      <c r="FC20" s="20"/>
      <c r="FD20" s="20"/>
      <c r="FE20" s="20"/>
      <c r="FF20" s="20"/>
      <c r="FG20" s="20"/>
      <c r="FH20" s="20"/>
      <c r="FI20" s="20"/>
      <c r="FJ20" s="20"/>
      <c r="FK20" s="20"/>
      <c r="FL20" s="20"/>
      <c r="FM20" s="20"/>
      <c r="FN20" s="20"/>
      <c r="FO20" s="20"/>
      <c r="FP20" s="20"/>
      <c r="FQ20" s="20"/>
      <c r="FR20" s="20"/>
      <c r="FS20" s="20"/>
      <c r="FT20" s="20"/>
    </row>
    <row r="21" spans="1:176" ht="15.75" customHeight="1" thickBot="1">
      <c r="A21" s="19"/>
      <c r="B21" s="15"/>
      <c r="C21" s="15"/>
      <c r="D21" s="32" t="str">
        <f>IF(OR($F$10=Database!$B2,$F$10=Database!$B3),"N.A.",IF(ISNUMBER(SEARCH(D20,VLOOKUP($F$10,Database!$B:$P,15,0))),"Yes","No"))</f>
        <v>Yes</v>
      </c>
      <c r="E21" s="33" t="str">
        <f>IF(OR($F$10=Database!$B2,$F$10=Database!$B3),"N.A.",IF(ISNUMBER(SEARCH(E20,VLOOKUP($F$10,Database!$B:$P,15,0))),"Yes","No"))</f>
        <v>No</v>
      </c>
      <c r="F21" s="34" t="str">
        <f>IF(OR($F$10=Database!$B2,$F$10=Database!$B3),"N.A.",IF(ISNUMBER(SEARCH(F20,VLOOKUP($F$10,Database!$B:$P,15,0))),"Yes","No"))</f>
        <v>No</v>
      </c>
      <c r="G21" s="26"/>
      <c r="H21" s="26"/>
      <c r="I21" s="22"/>
      <c r="J21" s="22"/>
      <c r="K21" s="22"/>
      <c r="L21" s="22"/>
      <c r="M21" s="23"/>
      <c r="N21" s="23"/>
      <c r="O21" s="24"/>
      <c r="P21" s="23"/>
      <c r="Q21" s="23"/>
      <c r="R21" s="23"/>
      <c r="S21" s="23"/>
      <c r="T21" s="23"/>
      <c r="U21" s="23"/>
      <c r="V21" s="23"/>
      <c r="W21" s="23"/>
      <c r="X21" s="23"/>
      <c r="Y21" s="23"/>
      <c r="Z21" s="23"/>
      <c r="AA21" s="23"/>
      <c r="AB21" s="23"/>
      <c r="AC21" s="23"/>
      <c r="AD21" s="23"/>
      <c r="AE21" s="25"/>
      <c r="AF21" s="79"/>
      <c r="AG21" s="79"/>
      <c r="AH21" s="78"/>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c r="EO21" s="20"/>
      <c r="EP21" s="20"/>
      <c r="EQ21" s="20"/>
      <c r="ER21" s="20"/>
      <c r="ES21" s="20"/>
      <c r="ET21" s="20"/>
      <c r="EU21" s="20"/>
      <c r="EV21" s="20"/>
      <c r="EW21" s="20"/>
      <c r="EX21" s="20"/>
      <c r="EY21" s="20"/>
      <c r="EZ21" s="20"/>
      <c r="FA21" s="20"/>
      <c r="FB21" s="20"/>
      <c r="FC21" s="20"/>
      <c r="FD21" s="20"/>
      <c r="FE21" s="20"/>
      <c r="FF21" s="20"/>
      <c r="FG21" s="20"/>
      <c r="FH21" s="20"/>
      <c r="FI21" s="20"/>
      <c r="FJ21" s="20"/>
      <c r="FK21" s="20"/>
      <c r="FL21" s="20"/>
      <c r="FM21" s="20"/>
      <c r="FN21" s="20"/>
      <c r="FO21" s="20"/>
      <c r="FP21" s="20"/>
      <c r="FQ21" s="20"/>
      <c r="FR21" s="20"/>
      <c r="FS21" s="20"/>
      <c r="FT21" s="20"/>
    </row>
    <row r="22" spans="1:176" ht="15.75" customHeight="1" thickBot="1">
      <c r="A22" s="19"/>
      <c r="B22" s="15"/>
      <c r="C22" s="15"/>
      <c r="D22" s="21"/>
      <c r="E22" s="16"/>
      <c r="F22" s="16"/>
      <c r="G22" s="16"/>
      <c r="H22" s="16"/>
      <c r="I22" s="16"/>
      <c r="J22" s="16"/>
      <c r="K22" s="16"/>
      <c r="L22" s="16"/>
      <c r="M22" s="25"/>
      <c r="N22" s="25"/>
      <c r="O22" s="25"/>
      <c r="P22" s="25"/>
      <c r="Q22" s="25"/>
      <c r="R22" s="25"/>
      <c r="S22" s="25"/>
      <c r="T22" s="25"/>
      <c r="U22" s="25"/>
      <c r="V22" s="25"/>
      <c r="W22" s="25"/>
      <c r="X22" s="25"/>
      <c r="Y22" s="25"/>
      <c r="Z22" s="25"/>
      <c r="AA22" s="25"/>
      <c r="AB22" s="25"/>
      <c r="AC22" s="25"/>
      <c r="AD22" s="25"/>
      <c r="AE22" s="25"/>
      <c r="AF22" s="79"/>
      <c r="AG22" s="79"/>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c r="EA22" s="20"/>
      <c r="EB22" s="20"/>
      <c r="EC22" s="20"/>
      <c r="ED22" s="20"/>
      <c r="EE22" s="20"/>
      <c r="EF22" s="20"/>
      <c r="EG22" s="20"/>
      <c r="EH22" s="20"/>
      <c r="EI22" s="20"/>
      <c r="EJ22" s="20"/>
      <c r="EK22" s="20"/>
      <c r="EL22" s="20"/>
      <c r="EM22" s="20"/>
      <c r="EN22" s="20"/>
      <c r="EO22" s="20"/>
      <c r="EP22" s="20"/>
      <c r="EQ22" s="20"/>
      <c r="ER22" s="20"/>
      <c r="ES22" s="20"/>
      <c r="ET22" s="20"/>
      <c r="EU22" s="20"/>
      <c r="EV22" s="20"/>
      <c r="EW22" s="20"/>
      <c r="EX22" s="20"/>
      <c r="EY22" s="20"/>
      <c r="EZ22" s="20"/>
      <c r="FA22" s="20"/>
      <c r="FB22" s="20"/>
      <c r="FC22" s="20"/>
      <c r="FD22" s="20"/>
      <c r="FE22" s="20"/>
      <c r="FF22" s="20"/>
      <c r="FG22" s="20"/>
      <c r="FH22" s="20"/>
      <c r="FI22" s="20"/>
      <c r="FJ22" s="20"/>
      <c r="FK22" s="20"/>
      <c r="FL22" s="20"/>
      <c r="FM22" s="20"/>
      <c r="FN22" s="20"/>
      <c r="FO22" s="20"/>
      <c r="FP22" s="20"/>
      <c r="FQ22" s="20"/>
      <c r="FR22" s="20"/>
      <c r="FS22" s="20"/>
      <c r="FT22" s="20"/>
    </row>
    <row r="23" spans="1:176" ht="15.75" customHeight="1">
      <c r="D23" s="350" t="s">
        <v>22</v>
      </c>
      <c r="E23" s="351"/>
      <c r="F23" s="351"/>
      <c r="G23" s="351"/>
      <c r="H23" s="351"/>
      <c r="I23" s="351"/>
      <c r="J23" s="351"/>
      <c r="K23" s="351"/>
      <c r="L23" s="351"/>
      <c r="M23" s="351"/>
      <c r="N23" s="351"/>
      <c r="O23" s="351"/>
      <c r="P23" s="352"/>
      <c r="Q23" s="81"/>
      <c r="R23" s="171" t="s">
        <v>23</v>
      </c>
      <c r="S23" s="171"/>
      <c r="T23" s="171"/>
      <c r="U23" s="171"/>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c r="EQ23" s="20"/>
      <c r="ER23" s="20"/>
      <c r="ES23" s="20"/>
      <c r="ET23" s="20"/>
      <c r="EU23" s="20"/>
      <c r="EV23" s="20"/>
      <c r="EW23" s="20"/>
      <c r="EX23" s="20"/>
      <c r="EY23" s="20"/>
      <c r="EZ23" s="20"/>
      <c r="FA23" s="20"/>
      <c r="FB23" s="20"/>
      <c r="FC23" s="20"/>
      <c r="FD23" s="20"/>
      <c r="FE23" s="20"/>
      <c r="FF23" s="20"/>
      <c r="FG23" s="20"/>
      <c r="FH23" s="20"/>
      <c r="FI23" s="20"/>
      <c r="FJ23" s="20"/>
      <c r="FK23" s="20"/>
      <c r="FL23" s="20"/>
      <c r="FM23" s="20"/>
      <c r="FN23" s="20"/>
      <c r="FO23" s="20"/>
      <c r="FP23" s="20"/>
      <c r="FQ23" s="20"/>
      <c r="FR23" s="20"/>
      <c r="FS23" s="20"/>
      <c r="FT23" s="20"/>
    </row>
    <row r="24" spans="1:176" ht="15.75" customHeight="1">
      <c r="D24" s="353"/>
      <c r="E24" s="354"/>
      <c r="F24" s="354"/>
      <c r="G24" s="354"/>
      <c r="H24" s="354"/>
      <c r="I24" s="354"/>
      <c r="J24" s="354"/>
      <c r="K24" s="354"/>
      <c r="L24" s="354"/>
      <c r="M24" s="354"/>
      <c r="N24" s="354"/>
      <c r="O24" s="354"/>
      <c r="P24" s="355"/>
      <c r="Q24" s="81"/>
      <c r="R24" s="171"/>
      <c r="S24" s="171"/>
      <c r="T24" s="171"/>
      <c r="U24" s="171"/>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c r="DI24" s="20"/>
      <c r="DJ24" s="20"/>
      <c r="DK24" s="20"/>
      <c r="DL24" s="20"/>
      <c r="DM24" s="20"/>
      <c r="DN24" s="20"/>
      <c r="DO24" s="20"/>
      <c r="DP24" s="20"/>
      <c r="DQ24" s="20"/>
      <c r="DR24" s="20"/>
      <c r="DS24" s="20"/>
      <c r="DT24" s="20"/>
      <c r="DU24" s="20"/>
      <c r="DV24" s="20"/>
      <c r="DW24" s="20"/>
      <c r="DX24" s="20"/>
      <c r="DY24" s="20"/>
      <c r="DZ24" s="20"/>
      <c r="EA24" s="20"/>
      <c r="EB24" s="20"/>
      <c r="EC24" s="20"/>
      <c r="ED24" s="20"/>
      <c r="EE24" s="20"/>
      <c r="EF24" s="20"/>
      <c r="EG24" s="20"/>
      <c r="EH24" s="20"/>
      <c r="EI24" s="20"/>
      <c r="EJ24" s="20"/>
      <c r="EK24" s="20"/>
      <c r="EL24" s="20"/>
      <c r="EM24" s="20"/>
      <c r="EN24" s="20"/>
      <c r="EO24" s="20"/>
      <c r="EP24" s="20"/>
      <c r="EQ24" s="20"/>
      <c r="ER24" s="20"/>
      <c r="ES24" s="20"/>
      <c r="ET24" s="20"/>
      <c r="EU24" s="20"/>
      <c r="EV24" s="20"/>
      <c r="EW24" s="20"/>
      <c r="EX24" s="20"/>
      <c r="EY24" s="20"/>
      <c r="EZ24" s="20"/>
      <c r="FA24" s="20"/>
      <c r="FB24" s="20"/>
      <c r="FC24" s="20"/>
      <c r="FD24" s="20"/>
      <c r="FE24" s="20"/>
      <c r="FF24" s="20"/>
      <c r="FG24" s="20"/>
      <c r="FH24" s="20"/>
      <c r="FI24" s="20"/>
      <c r="FJ24" s="20"/>
      <c r="FK24" s="20"/>
      <c r="FL24" s="20"/>
      <c r="FM24" s="20"/>
      <c r="FN24" s="20"/>
      <c r="FO24" s="20"/>
      <c r="FP24" s="20"/>
      <c r="FQ24" s="20"/>
      <c r="FR24" s="20"/>
      <c r="FS24" s="20"/>
      <c r="FT24" s="20"/>
    </row>
    <row r="25" spans="1:176" ht="15.75" customHeight="1">
      <c r="D25" s="284" t="s">
        <v>24</v>
      </c>
      <c r="E25" s="356"/>
      <c r="F25" s="356"/>
      <c r="G25" s="356" t="s">
        <v>25</v>
      </c>
      <c r="H25" s="356"/>
      <c r="I25" s="356"/>
      <c r="J25" s="356" t="s">
        <v>26</v>
      </c>
      <c r="K25" s="356"/>
      <c r="L25" s="356"/>
      <c r="M25" s="356"/>
      <c r="N25" s="356"/>
      <c r="O25" s="356"/>
      <c r="P25" s="357"/>
      <c r="Q25" s="81"/>
      <c r="R25" s="171"/>
      <c r="S25" s="171"/>
      <c r="T25" s="171"/>
      <c r="U25" s="171"/>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row>
    <row r="26" spans="1:176" ht="15.75" customHeight="1">
      <c r="D26" s="284"/>
      <c r="E26" s="356"/>
      <c r="F26" s="356"/>
      <c r="G26" s="356"/>
      <c r="H26" s="356"/>
      <c r="I26" s="356"/>
      <c r="J26" s="356"/>
      <c r="K26" s="356"/>
      <c r="L26" s="356"/>
      <c r="M26" s="356"/>
      <c r="N26" s="356"/>
      <c r="O26" s="356"/>
      <c r="P26" s="357"/>
      <c r="Q26" s="81"/>
      <c r="R26" s="171"/>
      <c r="S26" s="171"/>
      <c r="T26" s="171"/>
      <c r="U26" s="171"/>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c r="CW26" s="20"/>
      <c r="CX26" s="20"/>
      <c r="CY26" s="20"/>
      <c r="CZ26" s="20"/>
      <c r="DA26" s="20"/>
      <c r="DB26" s="20"/>
      <c r="DC26" s="20"/>
      <c r="DD26" s="20"/>
      <c r="DE26" s="20"/>
      <c r="DF26" s="20"/>
      <c r="DG26" s="20"/>
      <c r="DH26" s="20"/>
      <c r="DI26" s="20"/>
      <c r="DJ26" s="20"/>
      <c r="DK26" s="20"/>
      <c r="DL26" s="20"/>
      <c r="DM26" s="20"/>
      <c r="DN26" s="20"/>
      <c r="DO26" s="20"/>
      <c r="DP26" s="20"/>
      <c r="DQ26" s="20"/>
      <c r="DR26" s="20"/>
      <c r="DS26" s="20"/>
      <c r="DT26" s="20"/>
      <c r="DU26" s="20"/>
      <c r="DV26" s="20"/>
      <c r="DW26" s="20"/>
      <c r="DX26" s="20"/>
      <c r="DY26" s="20"/>
      <c r="DZ26" s="20"/>
      <c r="EA26" s="20"/>
      <c r="EB26" s="20"/>
      <c r="EC26" s="20"/>
      <c r="ED26" s="20"/>
      <c r="EE26" s="20"/>
      <c r="EF26" s="20"/>
      <c r="EG26" s="20"/>
      <c r="EH26" s="20"/>
      <c r="EI26" s="20"/>
      <c r="EJ26" s="20"/>
      <c r="EK26" s="20"/>
      <c r="EL26" s="20"/>
      <c r="EM26" s="20"/>
      <c r="EN26" s="20"/>
      <c r="EO26" s="20"/>
      <c r="EP26" s="20"/>
      <c r="EQ26" s="20"/>
      <c r="ER26" s="20"/>
      <c r="ES26" s="20"/>
      <c r="ET26" s="20"/>
      <c r="EU26" s="20"/>
      <c r="EV26" s="20"/>
      <c r="EW26" s="20"/>
      <c r="EX26" s="20"/>
      <c r="EY26" s="20"/>
      <c r="EZ26" s="20"/>
      <c r="FA26" s="20"/>
      <c r="FB26" s="20"/>
      <c r="FC26" s="20"/>
      <c r="FD26" s="20"/>
      <c r="FE26" s="20"/>
      <c r="FF26" s="20"/>
      <c r="FG26" s="20"/>
      <c r="FH26" s="20"/>
      <c r="FI26" s="20"/>
      <c r="FJ26" s="20"/>
      <c r="FK26" s="20"/>
      <c r="FL26" s="20"/>
      <c r="FM26" s="20"/>
      <c r="FN26" s="20"/>
      <c r="FO26" s="20"/>
      <c r="FP26" s="20"/>
      <c r="FQ26" s="20"/>
      <c r="FR26" s="20"/>
      <c r="FS26" s="20"/>
      <c r="FT26" s="20"/>
    </row>
    <row r="27" spans="1:176" ht="15.75" customHeight="1">
      <c r="D27" s="260" t="s">
        <v>1542</v>
      </c>
      <c r="E27" s="173"/>
      <c r="F27" s="173"/>
      <c r="G27" s="173" t="s">
        <v>1543</v>
      </c>
      <c r="H27" s="173"/>
      <c r="I27" s="173"/>
      <c r="J27" s="172" t="s">
        <v>1544</v>
      </c>
      <c r="K27" s="173"/>
      <c r="L27" s="173"/>
      <c r="M27" s="173"/>
      <c r="N27" s="173"/>
      <c r="O27" s="173"/>
      <c r="P27" s="174"/>
      <c r="Q27" s="81"/>
      <c r="R27" s="171"/>
      <c r="S27" s="171"/>
      <c r="T27" s="171"/>
      <c r="U27" s="171"/>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c r="CO27" s="20"/>
      <c r="CP27" s="20"/>
      <c r="CQ27" s="20"/>
      <c r="CR27" s="20"/>
      <c r="CS27" s="20"/>
      <c r="CT27" s="20"/>
      <c r="CU27" s="20"/>
      <c r="CV27" s="20"/>
      <c r="CW27" s="20"/>
      <c r="CX27" s="20"/>
      <c r="CY27" s="20"/>
      <c r="CZ27" s="20"/>
      <c r="DA27" s="20"/>
      <c r="DB27" s="20"/>
      <c r="DC27" s="20"/>
      <c r="DD27" s="20"/>
      <c r="DE27" s="20"/>
      <c r="DF27" s="20"/>
      <c r="DG27" s="20"/>
      <c r="DH27" s="20"/>
      <c r="DI27" s="20"/>
      <c r="DJ27" s="20"/>
      <c r="DK27" s="20"/>
      <c r="DL27" s="20"/>
      <c r="DM27" s="20"/>
      <c r="DN27" s="20"/>
      <c r="DO27" s="20"/>
      <c r="DP27" s="20"/>
      <c r="DQ27" s="20"/>
      <c r="DR27" s="20"/>
      <c r="DS27" s="20"/>
      <c r="DT27" s="20"/>
      <c r="DU27" s="20"/>
      <c r="DV27" s="20"/>
      <c r="DW27" s="20"/>
      <c r="DX27" s="20"/>
      <c r="DY27" s="20"/>
      <c r="DZ27" s="20"/>
      <c r="EA27" s="20"/>
      <c r="EB27" s="20"/>
      <c r="EC27" s="20"/>
      <c r="ED27" s="20"/>
      <c r="EE27" s="20"/>
      <c r="EF27" s="20"/>
      <c r="EG27" s="20"/>
      <c r="EH27" s="20"/>
      <c r="EI27" s="20"/>
      <c r="EJ27" s="20"/>
      <c r="EK27" s="20"/>
      <c r="EL27" s="20"/>
      <c r="EM27" s="20"/>
      <c r="EN27" s="20"/>
      <c r="EO27" s="20"/>
      <c r="EP27" s="20"/>
      <c r="EQ27" s="20"/>
      <c r="ER27" s="20"/>
      <c r="ES27" s="20"/>
      <c r="ET27" s="20"/>
      <c r="EU27" s="20"/>
      <c r="EV27" s="20"/>
      <c r="EW27" s="20"/>
      <c r="EX27" s="20"/>
      <c r="EY27" s="20"/>
      <c r="EZ27" s="20"/>
      <c r="FA27" s="20"/>
      <c r="FB27" s="20"/>
      <c r="FC27" s="20"/>
      <c r="FD27" s="20"/>
      <c r="FE27" s="20"/>
      <c r="FF27" s="20"/>
      <c r="FG27" s="20"/>
      <c r="FH27" s="20"/>
      <c r="FI27" s="20"/>
      <c r="FJ27" s="20"/>
      <c r="FK27" s="20"/>
      <c r="FL27" s="20"/>
      <c r="FM27" s="20"/>
      <c r="FN27" s="20"/>
      <c r="FO27" s="20"/>
      <c r="FP27" s="20"/>
      <c r="FQ27" s="20"/>
      <c r="FR27" s="20"/>
      <c r="FS27" s="20"/>
      <c r="FT27" s="20"/>
    </row>
    <row r="28" spans="1:176" ht="15.75" customHeight="1">
      <c r="D28" s="261"/>
      <c r="E28" s="176"/>
      <c r="F28" s="262"/>
      <c r="G28" s="263"/>
      <c r="H28" s="176"/>
      <c r="I28" s="262"/>
      <c r="J28" s="175"/>
      <c r="K28" s="176"/>
      <c r="L28" s="176"/>
      <c r="M28" s="176"/>
      <c r="N28" s="176"/>
      <c r="O28" s="176"/>
      <c r="P28" s="177"/>
      <c r="Q28" s="81"/>
      <c r="R28" s="171"/>
      <c r="S28" s="171"/>
      <c r="T28" s="171"/>
      <c r="U28" s="171"/>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0"/>
      <c r="CD28" s="20"/>
      <c r="CE28" s="20"/>
      <c r="CF28" s="20"/>
      <c r="CG28" s="20"/>
      <c r="CH28" s="20"/>
      <c r="CI28" s="20"/>
      <c r="CJ28" s="20"/>
      <c r="CK28" s="20"/>
      <c r="CL28" s="20"/>
      <c r="CM28" s="20"/>
      <c r="CN28" s="20"/>
      <c r="CO28" s="20"/>
      <c r="CP28" s="20"/>
      <c r="CQ28" s="20"/>
      <c r="CR28" s="20"/>
      <c r="CS28" s="20"/>
      <c r="CT28" s="20"/>
      <c r="CU28" s="20"/>
      <c r="CV28" s="20"/>
      <c r="CW28" s="20"/>
      <c r="CX28" s="20"/>
      <c r="CY28" s="20"/>
      <c r="CZ28" s="20"/>
      <c r="DA28" s="20"/>
      <c r="DB28" s="20"/>
      <c r="DC28" s="20"/>
      <c r="DD28" s="20"/>
      <c r="DE28" s="20"/>
      <c r="DF28" s="20"/>
      <c r="DG28" s="20"/>
      <c r="DH28" s="20"/>
      <c r="DI28" s="20"/>
      <c r="DJ28" s="20"/>
      <c r="DK28" s="20"/>
      <c r="DL28" s="20"/>
      <c r="DM28" s="20"/>
      <c r="DN28" s="20"/>
      <c r="DO28" s="20"/>
      <c r="DP28" s="20"/>
      <c r="DQ28" s="20"/>
      <c r="DR28" s="20"/>
      <c r="DS28" s="20"/>
      <c r="DT28" s="20"/>
      <c r="DU28" s="20"/>
      <c r="DV28" s="20"/>
      <c r="DW28" s="20"/>
      <c r="DX28" s="20"/>
      <c r="DY28" s="20"/>
      <c r="DZ28" s="20"/>
      <c r="EA28" s="20"/>
      <c r="EB28" s="20"/>
      <c r="EC28" s="20"/>
      <c r="ED28" s="20"/>
      <c r="EE28" s="20"/>
      <c r="EF28" s="20"/>
      <c r="EG28" s="20"/>
      <c r="EH28" s="20"/>
      <c r="EI28" s="20"/>
      <c r="EJ28" s="20"/>
      <c r="EK28" s="20"/>
      <c r="EL28" s="20"/>
      <c r="EM28" s="20"/>
      <c r="EN28" s="20"/>
      <c r="EO28" s="20"/>
      <c r="EP28" s="20"/>
      <c r="EQ28" s="20"/>
      <c r="ER28" s="20"/>
      <c r="ES28" s="20"/>
      <c r="ET28" s="20"/>
      <c r="EU28" s="20"/>
      <c r="EV28" s="20"/>
      <c r="EW28" s="20"/>
      <c r="EX28" s="20"/>
      <c r="EY28" s="20"/>
      <c r="EZ28" s="20"/>
      <c r="FA28" s="20"/>
      <c r="FB28" s="20"/>
      <c r="FC28" s="20"/>
      <c r="FD28" s="20"/>
      <c r="FE28" s="20"/>
      <c r="FF28" s="20"/>
      <c r="FG28" s="20"/>
      <c r="FH28" s="20"/>
      <c r="FI28" s="20"/>
      <c r="FJ28" s="20"/>
      <c r="FK28" s="20"/>
      <c r="FL28" s="20"/>
      <c r="FM28" s="20"/>
      <c r="FN28" s="20"/>
      <c r="FO28" s="20"/>
      <c r="FP28" s="20"/>
      <c r="FQ28" s="20"/>
      <c r="FR28" s="20"/>
      <c r="FS28" s="20"/>
      <c r="FT28" s="20"/>
    </row>
    <row r="29" spans="1:176" ht="15.75" customHeight="1">
      <c r="D29" s="261"/>
      <c r="E29" s="176"/>
      <c r="F29" s="262"/>
      <c r="G29" s="263"/>
      <c r="H29" s="176"/>
      <c r="I29" s="262"/>
      <c r="J29" s="175"/>
      <c r="K29" s="176"/>
      <c r="L29" s="176"/>
      <c r="M29" s="176"/>
      <c r="N29" s="176"/>
      <c r="O29" s="176"/>
      <c r="P29" s="177"/>
      <c r="Q29" s="81"/>
      <c r="R29" s="171"/>
      <c r="S29" s="171"/>
      <c r="T29" s="171"/>
      <c r="U29" s="171"/>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0"/>
      <c r="CA29" s="20"/>
      <c r="CB29" s="20"/>
      <c r="CC29" s="20"/>
      <c r="CD29" s="20"/>
      <c r="CE29" s="20"/>
      <c r="CF29" s="20"/>
      <c r="CG29" s="20"/>
      <c r="CH29" s="20"/>
      <c r="CI29" s="20"/>
      <c r="CJ29" s="20"/>
      <c r="CK29" s="20"/>
      <c r="CL29" s="20"/>
      <c r="CM29" s="20"/>
      <c r="CN29" s="20"/>
      <c r="CO29" s="20"/>
      <c r="CP29" s="20"/>
      <c r="CQ29" s="20"/>
      <c r="CR29" s="20"/>
      <c r="CS29" s="20"/>
      <c r="CT29" s="20"/>
      <c r="CU29" s="20"/>
      <c r="CV29" s="20"/>
      <c r="CW29" s="20"/>
      <c r="CX29" s="20"/>
      <c r="CY29" s="20"/>
      <c r="CZ29" s="20"/>
      <c r="DA29" s="20"/>
      <c r="DB29" s="20"/>
      <c r="DC29" s="20"/>
      <c r="DD29" s="20"/>
      <c r="DE29" s="20"/>
      <c r="DF29" s="20"/>
      <c r="DG29" s="20"/>
      <c r="DH29" s="20"/>
      <c r="DI29" s="20"/>
      <c r="DJ29" s="20"/>
      <c r="DK29" s="20"/>
      <c r="DL29" s="20"/>
      <c r="DM29" s="20"/>
      <c r="DN29" s="20"/>
      <c r="DO29" s="20"/>
      <c r="DP29" s="20"/>
      <c r="DQ29" s="20"/>
      <c r="DR29" s="20"/>
      <c r="DS29" s="20"/>
      <c r="DT29" s="20"/>
      <c r="DU29" s="20"/>
      <c r="DV29" s="20"/>
      <c r="DW29" s="20"/>
      <c r="DX29" s="20"/>
      <c r="DY29" s="20"/>
      <c r="DZ29" s="20"/>
      <c r="EA29" s="20"/>
      <c r="EB29" s="20"/>
      <c r="EC29" s="20"/>
      <c r="ED29" s="20"/>
      <c r="EE29" s="20"/>
      <c r="EF29" s="20"/>
      <c r="EG29" s="20"/>
      <c r="EH29" s="20"/>
      <c r="EI29" s="20"/>
      <c r="EJ29" s="20"/>
      <c r="EK29" s="20"/>
      <c r="EL29" s="20"/>
      <c r="EM29" s="20"/>
      <c r="EN29" s="20"/>
      <c r="EO29" s="20"/>
      <c r="EP29" s="20"/>
      <c r="EQ29" s="20"/>
      <c r="ER29" s="20"/>
      <c r="ES29" s="20"/>
      <c r="ET29" s="20"/>
      <c r="EU29" s="20"/>
      <c r="EV29" s="20"/>
      <c r="EW29" s="20"/>
      <c r="EX29" s="20"/>
      <c r="EY29" s="20"/>
      <c r="EZ29" s="20"/>
      <c r="FA29" s="20"/>
      <c r="FB29" s="20"/>
      <c r="FC29" s="20"/>
      <c r="FD29" s="20"/>
      <c r="FE29" s="20"/>
      <c r="FF29" s="20"/>
      <c r="FG29" s="20"/>
      <c r="FH29" s="20"/>
      <c r="FI29" s="20"/>
      <c r="FJ29" s="20"/>
      <c r="FK29" s="20"/>
      <c r="FL29" s="20"/>
      <c r="FM29" s="20"/>
      <c r="FN29" s="20"/>
      <c r="FO29" s="20"/>
      <c r="FP29" s="20"/>
      <c r="FQ29" s="20"/>
      <c r="FR29" s="20"/>
      <c r="FS29" s="20"/>
      <c r="FT29" s="20"/>
    </row>
    <row r="30" spans="1:176" ht="15.75" customHeight="1">
      <c r="D30" s="261"/>
      <c r="E30" s="176"/>
      <c r="F30" s="262"/>
      <c r="G30" s="263"/>
      <c r="H30" s="176"/>
      <c r="I30" s="262"/>
      <c r="J30" s="175"/>
      <c r="K30" s="176"/>
      <c r="L30" s="176"/>
      <c r="M30" s="176"/>
      <c r="N30" s="176"/>
      <c r="O30" s="176"/>
      <c r="P30" s="177"/>
      <c r="Q30" s="81"/>
      <c r="R30" s="171"/>
      <c r="S30" s="171"/>
      <c r="T30" s="171"/>
      <c r="U30" s="171"/>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c r="CA30" s="20"/>
      <c r="CB30" s="20"/>
      <c r="CC30" s="20"/>
      <c r="CD30" s="20"/>
      <c r="CE30" s="20"/>
      <c r="CF30" s="20"/>
      <c r="CG30" s="20"/>
      <c r="CH30" s="20"/>
      <c r="CI30" s="20"/>
      <c r="CJ30" s="20"/>
      <c r="CK30" s="20"/>
      <c r="CL30" s="20"/>
      <c r="CM30" s="20"/>
      <c r="CN30" s="20"/>
      <c r="CO30" s="20"/>
      <c r="CP30" s="20"/>
      <c r="CQ30" s="20"/>
      <c r="CR30" s="20"/>
      <c r="CS30" s="20"/>
      <c r="CT30" s="20"/>
      <c r="CU30" s="20"/>
      <c r="CV30" s="20"/>
      <c r="CW30" s="20"/>
      <c r="CX30" s="20"/>
      <c r="CY30" s="20"/>
      <c r="CZ30" s="20"/>
      <c r="DA30" s="20"/>
      <c r="DB30" s="20"/>
      <c r="DC30" s="20"/>
      <c r="DD30" s="20"/>
      <c r="DE30" s="20"/>
      <c r="DF30" s="20"/>
      <c r="DG30" s="20"/>
      <c r="DH30" s="20"/>
      <c r="DI30" s="20"/>
      <c r="DJ30" s="20"/>
      <c r="DK30" s="20"/>
      <c r="DL30" s="20"/>
      <c r="DM30" s="20"/>
      <c r="DN30" s="20"/>
      <c r="DO30" s="20"/>
      <c r="DP30" s="20"/>
      <c r="DQ30" s="20"/>
      <c r="DR30" s="20"/>
      <c r="DS30" s="20"/>
      <c r="DT30" s="20"/>
      <c r="DU30" s="20"/>
      <c r="DV30" s="20"/>
      <c r="DW30" s="20"/>
      <c r="DX30" s="20"/>
      <c r="DY30" s="20"/>
      <c r="DZ30" s="20"/>
      <c r="EA30" s="20"/>
      <c r="EB30" s="20"/>
      <c r="EC30" s="20"/>
      <c r="ED30" s="20"/>
      <c r="EE30" s="20"/>
      <c r="EF30" s="20"/>
      <c r="EG30" s="20"/>
      <c r="EH30" s="20"/>
      <c r="EI30" s="20"/>
      <c r="EJ30" s="20"/>
      <c r="EK30" s="20"/>
      <c r="EL30" s="20"/>
      <c r="EM30" s="20"/>
      <c r="EN30" s="20"/>
      <c r="EO30" s="20"/>
      <c r="EP30" s="20"/>
      <c r="EQ30" s="20"/>
      <c r="ER30" s="20"/>
      <c r="ES30" s="20"/>
      <c r="ET30" s="20"/>
      <c r="EU30" s="20"/>
      <c r="EV30" s="20"/>
      <c r="EW30" s="20"/>
      <c r="EX30" s="20"/>
      <c r="EY30" s="20"/>
      <c r="EZ30" s="20"/>
      <c r="FA30" s="20"/>
      <c r="FB30" s="20"/>
      <c r="FC30" s="20"/>
      <c r="FD30" s="20"/>
      <c r="FE30" s="20"/>
      <c r="FF30" s="20"/>
      <c r="FG30" s="20"/>
      <c r="FH30" s="20"/>
      <c r="FI30" s="20"/>
      <c r="FJ30" s="20"/>
      <c r="FK30" s="20"/>
      <c r="FL30" s="20"/>
      <c r="FM30" s="20"/>
      <c r="FN30" s="20"/>
      <c r="FO30" s="20"/>
      <c r="FP30" s="20"/>
      <c r="FQ30" s="20"/>
      <c r="FR30" s="20"/>
      <c r="FS30" s="20"/>
      <c r="FT30" s="20"/>
    </row>
    <row r="31" spans="1:176" ht="15.75" customHeight="1">
      <c r="D31" s="261"/>
      <c r="E31" s="176"/>
      <c r="F31" s="262"/>
      <c r="G31" s="263"/>
      <c r="H31" s="176"/>
      <c r="I31" s="262"/>
      <c r="J31" s="175"/>
      <c r="K31" s="176"/>
      <c r="L31" s="176"/>
      <c r="M31" s="176"/>
      <c r="N31" s="176"/>
      <c r="O31" s="176"/>
      <c r="P31" s="177"/>
      <c r="Q31" s="81"/>
      <c r="R31" s="171"/>
      <c r="S31" s="171"/>
      <c r="T31" s="171"/>
      <c r="U31" s="171"/>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20"/>
      <c r="CT31" s="20"/>
      <c r="CU31" s="20"/>
      <c r="CV31" s="20"/>
      <c r="CW31" s="20"/>
      <c r="CX31" s="20"/>
      <c r="CY31" s="20"/>
      <c r="CZ31" s="20"/>
      <c r="DA31" s="20"/>
      <c r="DB31" s="20"/>
      <c r="DC31" s="20"/>
      <c r="DD31" s="20"/>
      <c r="DE31" s="20"/>
      <c r="DF31" s="20"/>
      <c r="DG31" s="20"/>
      <c r="DH31" s="20"/>
      <c r="DI31" s="20"/>
      <c r="DJ31" s="20"/>
      <c r="DK31" s="20"/>
      <c r="DL31" s="20"/>
      <c r="DM31" s="20"/>
      <c r="DN31" s="20"/>
      <c r="DO31" s="20"/>
      <c r="DP31" s="20"/>
      <c r="DQ31" s="20"/>
      <c r="DR31" s="20"/>
      <c r="DS31" s="20"/>
      <c r="DT31" s="20"/>
      <c r="DU31" s="20"/>
      <c r="DV31" s="20"/>
      <c r="DW31" s="20"/>
      <c r="DX31" s="20"/>
      <c r="DY31" s="20"/>
      <c r="DZ31" s="20"/>
      <c r="EA31" s="20"/>
      <c r="EB31" s="20"/>
      <c r="EC31" s="20"/>
      <c r="ED31" s="20"/>
      <c r="EE31" s="20"/>
      <c r="EF31" s="20"/>
      <c r="EG31" s="20"/>
      <c r="EH31" s="20"/>
      <c r="EI31" s="20"/>
      <c r="EJ31" s="20"/>
      <c r="EK31" s="20"/>
      <c r="EL31" s="20"/>
      <c r="EM31" s="20"/>
      <c r="EN31" s="20"/>
      <c r="EO31" s="20"/>
      <c r="EP31" s="20"/>
      <c r="EQ31" s="20"/>
      <c r="ER31" s="20"/>
      <c r="ES31" s="20"/>
      <c r="ET31" s="20"/>
      <c r="EU31" s="20"/>
      <c r="EV31" s="20"/>
      <c r="EW31" s="20"/>
      <c r="EX31" s="20"/>
      <c r="EY31" s="20"/>
      <c r="EZ31" s="20"/>
      <c r="FA31" s="20"/>
      <c r="FB31" s="20"/>
      <c r="FC31" s="20"/>
      <c r="FD31" s="20"/>
      <c r="FE31" s="20"/>
      <c r="FF31" s="20"/>
      <c r="FG31" s="20"/>
      <c r="FH31" s="20"/>
      <c r="FI31" s="20"/>
      <c r="FJ31" s="20"/>
      <c r="FK31" s="20"/>
      <c r="FL31" s="20"/>
      <c r="FM31" s="20"/>
      <c r="FN31" s="20"/>
      <c r="FO31" s="20"/>
      <c r="FP31" s="20"/>
      <c r="FQ31" s="20"/>
      <c r="FR31" s="20"/>
      <c r="FS31" s="20"/>
      <c r="FT31" s="20"/>
    </row>
    <row r="32" spans="1:176" ht="15.75" customHeight="1">
      <c r="D32" s="261"/>
      <c r="E32" s="176"/>
      <c r="F32" s="262"/>
      <c r="G32" s="263"/>
      <c r="H32" s="176"/>
      <c r="I32" s="262"/>
      <c r="J32" s="175"/>
      <c r="K32" s="176"/>
      <c r="L32" s="176"/>
      <c r="M32" s="176"/>
      <c r="N32" s="176"/>
      <c r="O32" s="176"/>
      <c r="P32" s="177"/>
      <c r="Q32" s="81"/>
      <c r="R32" s="171"/>
      <c r="S32" s="171"/>
      <c r="T32" s="171"/>
      <c r="U32" s="171"/>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c r="CA32" s="20"/>
      <c r="CB32" s="20"/>
      <c r="CC32" s="20"/>
      <c r="CD32" s="20"/>
      <c r="CE32" s="20"/>
      <c r="CF32" s="20"/>
      <c r="CG32" s="20"/>
      <c r="CH32" s="20"/>
      <c r="CI32" s="20"/>
      <c r="CJ32" s="20"/>
      <c r="CK32" s="20"/>
      <c r="CL32" s="20"/>
      <c r="CM32" s="20"/>
      <c r="CN32" s="20"/>
      <c r="CO32" s="20"/>
      <c r="CP32" s="20"/>
      <c r="CQ32" s="20"/>
      <c r="CR32" s="20"/>
      <c r="CS32" s="20"/>
      <c r="CT32" s="20"/>
      <c r="CU32" s="20"/>
      <c r="CV32" s="20"/>
      <c r="CW32" s="20"/>
      <c r="CX32" s="20"/>
      <c r="CY32" s="20"/>
      <c r="CZ32" s="20"/>
      <c r="DA32" s="20"/>
      <c r="DB32" s="20"/>
      <c r="DC32" s="20"/>
      <c r="DD32" s="20"/>
      <c r="DE32" s="20"/>
      <c r="DF32" s="20"/>
      <c r="DG32" s="20"/>
      <c r="DH32" s="20"/>
      <c r="DI32" s="20"/>
      <c r="DJ32" s="20"/>
      <c r="DK32" s="20"/>
      <c r="DL32" s="20"/>
      <c r="DM32" s="20"/>
      <c r="DN32" s="20"/>
      <c r="DO32" s="20"/>
      <c r="DP32" s="20"/>
      <c r="DQ32" s="20"/>
      <c r="DR32" s="20"/>
      <c r="DS32" s="20"/>
      <c r="DT32" s="20"/>
      <c r="DU32" s="20"/>
      <c r="DV32" s="20"/>
      <c r="DW32" s="20"/>
      <c r="DX32" s="20"/>
      <c r="DY32" s="20"/>
      <c r="DZ32" s="20"/>
      <c r="EA32" s="20"/>
      <c r="EB32" s="20"/>
      <c r="EC32" s="20"/>
      <c r="ED32" s="20"/>
      <c r="EE32" s="20"/>
      <c r="EF32" s="20"/>
      <c r="EG32" s="20"/>
      <c r="EH32" s="20"/>
      <c r="EI32" s="20"/>
      <c r="EJ32" s="20"/>
      <c r="EK32" s="20"/>
      <c r="EL32" s="20"/>
      <c r="EM32" s="20"/>
      <c r="EN32" s="20"/>
      <c r="EO32" s="20"/>
      <c r="EP32" s="20"/>
      <c r="EQ32" s="20"/>
      <c r="ER32" s="20"/>
      <c r="ES32" s="20"/>
      <c r="ET32" s="20"/>
      <c r="EU32" s="20"/>
      <c r="EV32" s="20"/>
      <c r="EW32" s="20"/>
      <c r="EX32" s="20"/>
      <c r="EY32" s="20"/>
      <c r="EZ32" s="20"/>
      <c r="FA32" s="20"/>
      <c r="FB32" s="20"/>
      <c r="FC32" s="20"/>
      <c r="FD32" s="20"/>
      <c r="FE32" s="20"/>
      <c r="FF32" s="20"/>
      <c r="FG32" s="20"/>
      <c r="FH32" s="20"/>
      <c r="FI32" s="20"/>
      <c r="FJ32" s="20"/>
      <c r="FK32" s="20"/>
      <c r="FL32" s="20"/>
      <c r="FM32" s="20"/>
      <c r="FN32" s="20"/>
      <c r="FO32" s="20"/>
      <c r="FP32" s="20"/>
      <c r="FQ32" s="20"/>
      <c r="FR32" s="20"/>
      <c r="FS32" s="20"/>
      <c r="FT32" s="20"/>
    </row>
    <row r="33" spans="4:176" ht="15.75" customHeight="1">
      <c r="D33" s="267"/>
      <c r="E33" s="268"/>
      <c r="F33" s="269"/>
      <c r="G33" s="336"/>
      <c r="H33" s="268"/>
      <c r="I33" s="269"/>
      <c r="J33" s="175"/>
      <c r="K33" s="176"/>
      <c r="L33" s="176"/>
      <c r="M33" s="176"/>
      <c r="N33" s="176"/>
      <c r="O33" s="176"/>
      <c r="P33" s="177"/>
      <c r="Q33" s="81"/>
      <c r="R33" s="171"/>
      <c r="S33" s="171"/>
      <c r="T33" s="171"/>
      <c r="U33" s="171"/>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20"/>
      <c r="CD33" s="20"/>
      <c r="CE33" s="20"/>
      <c r="CF33" s="20"/>
      <c r="CG33" s="20"/>
      <c r="CH33" s="20"/>
      <c r="CI33" s="20"/>
      <c r="CJ33" s="20"/>
      <c r="CK33" s="20"/>
      <c r="CL33" s="20"/>
      <c r="CM33" s="20"/>
      <c r="CN33" s="20"/>
      <c r="CO33" s="20"/>
      <c r="CP33" s="20"/>
      <c r="CQ33" s="20"/>
      <c r="CR33" s="20"/>
      <c r="CS33" s="20"/>
      <c r="CT33" s="20"/>
      <c r="CU33" s="20"/>
      <c r="CV33" s="20"/>
      <c r="CW33" s="20"/>
      <c r="CX33" s="20"/>
      <c r="CY33" s="20"/>
      <c r="CZ33" s="20"/>
      <c r="DA33" s="20"/>
      <c r="DB33" s="20"/>
      <c r="DC33" s="20"/>
      <c r="DD33" s="20"/>
      <c r="DE33" s="20"/>
      <c r="DF33" s="20"/>
      <c r="DG33" s="20"/>
      <c r="DH33" s="20"/>
      <c r="DI33" s="20"/>
      <c r="DJ33" s="20"/>
      <c r="DK33" s="20"/>
      <c r="DL33" s="20"/>
      <c r="DM33" s="20"/>
      <c r="DN33" s="20"/>
      <c r="DO33" s="20"/>
      <c r="DP33" s="20"/>
      <c r="DQ33" s="20"/>
      <c r="DR33" s="20"/>
      <c r="DS33" s="20"/>
      <c r="DT33" s="20"/>
      <c r="DU33" s="20"/>
      <c r="DV33" s="20"/>
      <c r="DW33" s="20"/>
      <c r="DX33" s="20"/>
      <c r="DY33" s="20"/>
      <c r="DZ33" s="20"/>
      <c r="EA33" s="20"/>
      <c r="EB33" s="20"/>
      <c r="EC33" s="20"/>
      <c r="ED33" s="20"/>
      <c r="EE33" s="20"/>
      <c r="EF33" s="20"/>
      <c r="EG33" s="20"/>
      <c r="EH33" s="20"/>
      <c r="EI33" s="20"/>
      <c r="EJ33" s="20"/>
      <c r="EK33" s="20"/>
      <c r="EL33" s="20"/>
      <c r="EM33" s="20"/>
      <c r="EN33" s="20"/>
      <c r="EO33" s="20"/>
      <c r="EP33" s="20"/>
      <c r="EQ33" s="20"/>
      <c r="ER33" s="20"/>
      <c r="ES33" s="20"/>
      <c r="ET33" s="20"/>
      <c r="EU33" s="20"/>
      <c r="EV33" s="20"/>
      <c r="EW33" s="20"/>
      <c r="EX33" s="20"/>
      <c r="EY33" s="20"/>
      <c r="EZ33" s="20"/>
      <c r="FA33" s="20"/>
      <c r="FB33" s="20"/>
      <c r="FC33" s="20"/>
      <c r="FD33" s="20"/>
      <c r="FE33" s="20"/>
      <c r="FF33" s="20"/>
      <c r="FG33" s="20"/>
      <c r="FH33" s="20"/>
      <c r="FI33" s="20"/>
      <c r="FJ33" s="20"/>
      <c r="FK33" s="20"/>
      <c r="FL33" s="20"/>
      <c r="FM33" s="20"/>
      <c r="FN33" s="20"/>
      <c r="FO33" s="20"/>
      <c r="FP33" s="20"/>
      <c r="FQ33" s="20"/>
      <c r="FR33" s="20"/>
      <c r="FS33" s="20"/>
      <c r="FT33" s="20"/>
    </row>
    <row r="34" spans="4:176" ht="15.75" customHeight="1" thickBot="1">
      <c r="D34" s="337"/>
      <c r="E34" s="338"/>
      <c r="F34" s="339"/>
      <c r="G34" s="340"/>
      <c r="H34" s="341"/>
      <c r="I34" s="342"/>
      <c r="J34" s="178"/>
      <c r="K34" s="179"/>
      <c r="L34" s="179"/>
      <c r="M34" s="179"/>
      <c r="N34" s="179"/>
      <c r="O34" s="179"/>
      <c r="P34" s="180"/>
      <c r="Q34" s="81"/>
      <c r="R34" s="171"/>
      <c r="S34" s="171"/>
      <c r="T34" s="171"/>
      <c r="U34" s="171"/>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0"/>
      <c r="CA34" s="20"/>
      <c r="CB34" s="20"/>
      <c r="CC34" s="20"/>
      <c r="CD34" s="20"/>
      <c r="CE34" s="20"/>
      <c r="CF34" s="20"/>
      <c r="CG34" s="20"/>
      <c r="CH34" s="20"/>
      <c r="CI34" s="20"/>
      <c r="CJ34" s="20"/>
      <c r="CK34" s="20"/>
      <c r="CL34" s="20"/>
      <c r="CM34" s="20"/>
      <c r="CN34" s="20"/>
      <c r="CO34" s="20"/>
      <c r="CP34" s="20"/>
      <c r="CQ34" s="20"/>
      <c r="CR34" s="20"/>
      <c r="CS34" s="20"/>
      <c r="CT34" s="20"/>
      <c r="CU34" s="20"/>
      <c r="CV34" s="20"/>
      <c r="CW34" s="20"/>
      <c r="CX34" s="20"/>
      <c r="CY34" s="20"/>
      <c r="CZ34" s="20"/>
      <c r="DA34" s="20"/>
      <c r="DB34" s="20"/>
      <c r="DC34" s="20"/>
      <c r="DD34" s="20"/>
      <c r="DE34" s="20"/>
      <c r="DF34" s="20"/>
      <c r="DG34" s="20"/>
      <c r="DH34" s="20"/>
      <c r="DI34" s="20"/>
      <c r="DJ34" s="20"/>
      <c r="DK34" s="20"/>
      <c r="DL34" s="20"/>
      <c r="DM34" s="20"/>
      <c r="DN34" s="20"/>
      <c r="DO34" s="20"/>
      <c r="DP34" s="20"/>
      <c r="DQ34" s="20"/>
      <c r="DR34" s="20"/>
      <c r="DS34" s="20"/>
      <c r="DT34" s="20"/>
      <c r="DU34" s="20"/>
      <c r="DV34" s="20"/>
      <c r="DW34" s="20"/>
      <c r="DX34" s="20"/>
      <c r="DY34" s="20"/>
      <c r="DZ34" s="20"/>
      <c r="EA34" s="20"/>
      <c r="EB34" s="20"/>
      <c r="EC34" s="20"/>
      <c r="ED34" s="20"/>
      <c r="EE34" s="20"/>
      <c r="EF34" s="20"/>
      <c r="EG34" s="20"/>
      <c r="EH34" s="20"/>
      <c r="EI34" s="20"/>
      <c r="EJ34" s="20"/>
      <c r="EK34" s="20"/>
      <c r="EL34" s="20"/>
      <c r="EM34" s="20"/>
      <c r="EN34" s="20"/>
      <c r="EO34" s="20"/>
      <c r="EP34" s="20"/>
      <c r="EQ34" s="20"/>
      <c r="ER34" s="20"/>
      <c r="ES34" s="20"/>
      <c r="ET34" s="20"/>
      <c r="EU34" s="20"/>
      <c r="EV34" s="20"/>
      <c r="EW34" s="20"/>
      <c r="EX34" s="20"/>
      <c r="EY34" s="20"/>
      <c r="EZ34" s="20"/>
      <c r="FA34" s="20"/>
      <c r="FB34" s="20"/>
      <c r="FC34" s="20"/>
      <c r="FD34" s="20"/>
      <c r="FE34" s="20"/>
      <c r="FF34" s="20"/>
      <c r="FG34" s="20"/>
      <c r="FH34" s="20"/>
      <c r="FI34" s="20"/>
      <c r="FJ34" s="20"/>
      <c r="FK34" s="20"/>
      <c r="FL34" s="20"/>
      <c r="FM34" s="20"/>
      <c r="FN34" s="20"/>
      <c r="FO34" s="20"/>
      <c r="FP34" s="20"/>
      <c r="FQ34" s="20"/>
      <c r="FR34" s="20"/>
      <c r="FS34" s="20"/>
      <c r="FT34" s="20"/>
    </row>
    <row r="35" spans="4:176" ht="15.75" customHeight="1" thickBot="1">
      <c r="D35" s="20"/>
      <c r="E35" s="20"/>
      <c r="F35" s="20"/>
      <c r="G35" s="20"/>
      <c r="H35" s="20"/>
      <c r="I35" s="20"/>
      <c r="J35" s="20"/>
      <c r="K35" s="20"/>
      <c r="L35" s="20"/>
      <c r="M35" s="20"/>
      <c r="N35" s="20"/>
      <c r="O35" s="20"/>
      <c r="P35" s="20"/>
      <c r="Q35" s="20"/>
      <c r="R35" s="20"/>
      <c r="S35" s="20"/>
      <c r="T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20"/>
      <c r="BV35" s="20"/>
      <c r="BW35" s="20"/>
      <c r="BX35" s="20"/>
      <c r="BY35" s="20"/>
      <c r="BZ35" s="20"/>
      <c r="CA35" s="20"/>
      <c r="CB35" s="20"/>
      <c r="CC35" s="20"/>
      <c r="CD35" s="20"/>
      <c r="CE35" s="20"/>
      <c r="CF35" s="20"/>
      <c r="CG35" s="20"/>
      <c r="CH35" s="20"/>
      <c r="CI35" s="20"/>
      <c r="CJ35" s="20"/>
      <c r="CK35" s="20"/>
      <c r="CL35" s="20"/>
      <c r="CM35" s="20"/>
      <c r="CN35" s="20"/>
      <c r="CO35" s="20"/>
      <c r="CP35" s="20"/>
      <c r="CQ35" s="20"/>
      <c r="CR35" s="20"/>
      <c r="CS35" s="20"/>
      <c r="CT35" s="20"/>
      <c r="CU35" s="20"/>
      <c r="CV35" s="20"/>
      <c r="CW35" s="20"/>
      <c r="CX35" s="20"/>
      <c r="CY35" s="20"/>
      <c r="CZ35" s="20"/>
      <c r="DA35" s="20"/>
      <c r="DB35" s="20"/>
      <c r="DC35" s="20"/>
      <c r="DD35" s="20"/>
      <c r="DE35" s="20"/>
      <c r="DF35" s="20"/>
      <c r="DG35" s="20"/>
      <c r="DH35" s="20"/>
      <c r="DI35" s="20"/>
      <c r="DJ35" s="20"/>
      <c r="DK35" s="20"/>
      <c r="DL35" s="20"/>
      <c r="DM35" s="20"/>
      <c r="DN35" s="20"/>
      <c r="DO35" s="20"/>
      <c r="DP35" s="20"/>
      <c r="DQ35" s="20"/>
      <c r="DR35" s="20"/>
      <c r="DS35" s="20"/>
      <c r="DT35" s="20"/>
      <c r="DU35" s="20"/>
      <c r="DV35" s="20"/>
      <c r="DW35" s="20"/>
      <c r="DX35" s="20"/>
      <c r="DY35" s="20"/>
      <c r="DZ35" s="20"/>
      <c r="EA35" s="20"/>
      <c r="EB35" s="20"/>
      <c r="EC35" s="20"/>
      <c r="ED35" s="20"/>
      <c r="EE35" s="20"/>
      <c r="EF35" s="20"/>
      <c r="EG35" s="20"/>
      <c r="EH35" s="20"/>
      <c r="EI35" s="20"/>
      <c r="EJ35" s="20"/>
      <c r="EK35" s="20"/>
      <c r="EL35" s="20"/>
      <c r="EM35" s="20"/>
      <c r="EN35" s="20"/>
      <c r="EO35" s="20"/>
      <c r="EP35" s="20"/>
      <c r="EQ35" s="20"/>
      <c r="ER35" s="20"/>
      <c r="ES35" s="20"/>
      <c r="ET35" s="20"/>
      <c r="EU35" s="20"/>
      <c r="EV35" s="20"/>
      <c r="EW35" s="20"/>
      <c r="EX35" s="20"/>
      <c r="EY35" s="20"/>
      <c r="EZ35" s="20"/>
      <c r="FA35" s="20"/>
      <c r="FB35" s="20"/>
      <c r="FC35" s="20"/>
      <c r="FD35" s="20"/>
      <c r="FE35" s="20"/>
      <c r="FF35" s="20"/>
      <c r="FG35" s="20"/>
      <c r="FH35" s="20"/>
      <c r="FI35" s="20"/>
      <c r="FJ35" s="20"/>
      <c r="FK35" s="20"/>
      <c r="FL35" s="20"/>
      <c r="FM35" s="20"/>
      <c r="FN35" s="20"/>
      <c r="FO35" s="20"/>
      <c r="FP35" s="20"/>
      <c r="FQ35" s="20"/>
      <c r="FR35" s="20"/>
      <c r="FS35" s="20"/>
      <c r="FT35" s="20"/>
    </row>
    <row r="36" spans="4:176" ht="15.75" customHeight="1">
      <c r="D36" s="343" t="s">
        <v>27</v>
      </c>
      <c r="E36" s="344"/>
      <c r="F36" s="344"/>
      <c r="G36" s="344"/>
      <c r="H36" s="344"/>
      <c r="I36" s="344"/>
      <c r="J36" s="344"/>
      <c r="K36" s="344"/>
      <c r="L36" s="344"/>
      <c r="M36" s="344"/>
      <c r="N36" s="344"/>
      <c r="O36" s="344"/>
      <c r="P36" s="345"/>
      <c r="Q36" s="20"/>
      <c r="R36" s="20"/>
      <c r="S36" s="20"/>
      <c r="T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c r="BZ36" s="20"/>
      <c r="CA36" s="20"/>
      <c r="CB36" s="20"/>
      <c r="CC36" s="20"/>
      <c r="CD36" s="20"/>
      <c r="CE36" s="20"/>
      <c r="CF36" s="20"/>
      <c r="CG36" s="20"/>
      <c r="CH36" s="20"/>
      <c r="CI36" s="20"/>
      <c r="CJ36" s="20"/>
      <c r="CK36" s="20"/>
      <c r="CL36" s="20"/>
      <c r="CM36" s="20"/>
      <c r="CN36" s="20"/>
      <c r="CO36" s="20"/>
      <c r="CP36" s="20"/>
      <c r="CQ36" s="20"/>
      <c r="CR36" s="20"/>
      <c r="CS36" s="20"/>
      <c r="CT36" s="20"/>
      <c r="CU36" s="20"/>
      <c r="CV36" s="20"/>
      <c r="CW36" s="20"/>
      <c r="CX36" s="20"/>
      <c r="CY36" s="20"/>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row>
    <row r="37" spans="4:176" ht="15.75" customHeight="1">
      <c r="D37" s="346"/>
      <c r="E37" s="347"/>
      <c r="F37" s="348"/>
      <c r="G37" s="348"/>
      <c r="H37" s="348"/>
      <c r="I37" s="348"/>
      <c r="J37" s="348"/>
      <c r="K37" s="348"/>
      <c r="L37" s="348"/>
      <c r="M37" s="348"/>
      <c r="N37" s="348"/>
      <c r="O37" s="348"/>
      <c r="P37" s="349"/>
      <c r="Q37" s="81"/>
      <c r="R37" s="283" t="s">
        <v>28</v>
      </c>
      <c r="S37" s="283"/>
      <c r="T37" s="283"/>
      <c r="U37" s="283"/>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0"/>
      <c r="CD37" s="20"/>
      <c r="CE37" s="20"/>
      <c r="CF37" s="20"/>
      <c r="CG37" s="20"/>
      <c r="CH37" s="20"/>
      <c r="CI37" s="20"/>
      <c r="CJ37" s="20"/>
      <c r="CK37" s="20"/>
      <c r="CL37" s="20"/>
      <c r="CM37" s="20"/>
      <c r="CN37" s="20"/>
      <c r="CO37" s="20"/>
      <c r="CP37" s="20"/>
      <c r="CQ37" s="20"/>
      <c r="CR37" s="20"/>
      <c r="CS37" s="20"/>
      <c r="CT37" s="20"/>
      <c r="CU37" s="20"/>
      <c r="CV37" s="20"/>
      <c r="CW37" s="20"/>
      <c r="CX37" s="20"/>
      <c r="CY37" s="20"/>
      <c r="CZ37" s="20"/>
      <c r="DA37" s="20"/>
      <c r="DB37" s="20"/>
      <c r="DC37" s="20"/>
      <c r="DD37" s="20"/>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row>
    <row r="38" spans="4:176" ht="15.75" customHeight="1">
      <c r="D38" s="284" t="s">
        <v>29</v>
      </c>
      <c r="E38" s="285"/>
      <c r="F38" s="270" t="s">
        <v>1544</v>
      </c>
      <c r="G38" s="271"/>
      <c r="H38" s="271"/>
      <c r="I38" s="271"/>
      <c r="J38" s="271"/>
      <c r="K38" s="271"/>
      <c r="L38" s="271"/>
      <c r="M38" s="271"/>
      <c r="N38" s="271"/>
      <c r="O38" s="271"/>
      <c r="P38" s="272"/>
      <c r="Q38" s="81"/>
      <c r="R38" s="283"/>
      <c r="S38" s="283"/>
      <c r="T38" s="283"/>
      <c r="U38" s="283"/>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0"/>
      <c r="CD38" s="20"/>
      <c r="CE38" s="20"/>
      <c r="CF38" s="20"/>
      <c r="CG38" s="20"/>
      <c r="CH38" s="20"/>
      <c r="CI38" s="20"/>
      <c r="CJ38" s="20"/>
      <c r="CK38" s="20"/>
      <c r="CL38" s="20"/>
      <c r="CM38" s="20"/>
      <c r="CN38" s="20"/>
      <c r="CO38" s="20"/>
      <c r="CP38" s="20"/>
      <c r="CQ38" s="20"/>
      <c r="CR38" s="20"/>
      <c r="CS38" s="20"/>
      <c r="CT38" s="20"/>
      <c r="CU38" s="20"/>
      <c r="CV38" s="20"/>
      <c r="CW38" s="20"/>
      <c r="CX38" s="20"/>
      <c r="CY38" s="20"/>
      <c r="CZ38" s="20"/>
      <c r="DA38" s="20"/>
      <c r="DB38" s="20"/>
      <c r="DC38" s="20"/>
      <c r="DD38" s="20"/>
      <c r="DE38" s="20"/>
      <c r="DF38" s="20"/>
      <c r="DG38" s="20"/>
      <c r="DH38" s="20"/>
      <c r="DI38" s="20"/>
      <c r="DJ38" s="20"/>
      <c r="DK38" s="20"/>
      <c r="DL38" s="20"/>
      <c r="DM38" s="20"/>
      <c r="DN38" s="20"/>
      <c r="DO38" s="20"/>
      <c r="DP38" s="20"/>
      <c r="DQ38" s="20"/>
      <c r="DR38" s="20"/>
      <c r="DS38" s="20"/>
      <c r="DT38" s="20"/>
      <c r="DU38" s="20"/>
      <c r="DV38" s="20"/>
      <c r="DW38" s="20"/>
      <c r="DX38" s="20"/>
      <c r="DY38" s="20"/>
      <c r="DZ38" s="20"/>
      <c r="EA38" s="20"/>
      <c r="EB38" s="20"/>
      <c r="EC38" s="20"/>
      <c r="ED38" s="20"/>
      <c r="EE38" s="20"/>
      <c r="EF38" s="20"/>
      <c r="EG38" s="20"/>
      <c r="EH38" s="20"/>
      <c r="EI38" s="20"/>
      <c r="EJ38" s="20"/>
      <c r="EK38" s="20"/>
      <c r="EL38" s="20"/>
      <c r="EM38" s="20"/>
      <c r="EN38" s="20"/>
      <c r="EO38" s="20"/>
      <c r="EP38" s="20"/>
      <c r="EQ38" s="20"/>
      <c r="ER38" s="20"/>
      <c r="ES38" s="20"/>
      <c r="ET38" s="20"/>
      <c r="EU38" s="20"/>
      <c r="EV38" s="20"/>
      <c r="EW38" s="20"/>
      <c r="EX38" s="20"/>
      <c r="EY38" s="20"/>
      <c r="EZ38" s="20"/>
      <c r="FA38" s="20"/>
      <c r="FB38" s="20"/>
      <c r="FC38" s="20"/>
      <c r="FD38" s="20"/>
      <c r="FE38" s="20"/>
      <c r="FF38" s="20"/>
      <c r="FG38" s="20"/>
      <c r="FH38" s="20"/>
      <c r="FI38" s="20"/>
      <c r="FJ38" s="20"/>
      <c r="FK38" s="20"/>
      <c r="FL38" s="20"/>
      <c r="FM38" s="20"/>
      <c r="FN38" s="20"/>
      <c r="FO38" s="20"/>
      <c r="FP38" s="20"/>
      <c r="FQ38" s="20"/>
      <c r="FR38" s="20"/>
      <c r="FS38" s="20"/>
      <c r="FT38" s="20"/>
    </row>
    <row r="39" spans="4:176" ht="15.75" customHeight="1">
      <c r="D39" s="284" t="s">
        <v>30</v>
      </c>
      <c r="E39" s="285"/>
      <c r="F39" s="264" t="s">
        <v>1545</v>
      </c>
      <c r="G39" s="265"/>
      <c r="H39" s="265"/>
      <c r="I39" s="265"/>
      <c r="J39" s="265"/>
      <c r="K39" s="265"/>
      <c r="L39" s="265"/>
      <c r="M39" s="265"/>
      <c r="N39" s="265"/>
      <c r="O39" s="265"/>
      <c r="P39" s="266"/>
      <c r="Q39" s="81"/>
      <c r="R39" s="283"/>
      <c r="S39" s="283"/>
      <c r="T39" s="283"/>
      <c r="U39" s="283"/>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20"/>
      <c r="CD39" s="20"/>
      <c r="CE39" s="20"/>
      <c r="CF39" s="20"/>
      <c r="CG39" s="20"/>
      <c r="CH39" s="20"/>
      <c r="CI39" s="20"/>
      <c r="CJ39" s="20"/>
      <c r="CK39" s="20"/>
      <c r="CL39" s="20"/>
      <c r="CM39" s="20"/>
      <c r="CN39" s="20"/>
      <c r="CO39" s="20"/>
      <c r="CP39" s="20"/>
      <c r="CQ39" s="20"/>
      <c r="CR39" s="20"/>
      <c r="CS39" s="20"/>
      <c r="CT39" s="20"/>
      <c r="CU39" s="20"/>
      <c r="CV39" s="20"/>
      <c r="CW39" s="20"/>
      <c r="CX39" s="20"/>
      <c r="CY39" s="20"/>
      <c r="CZ39" s="20"/>
      <c r="DA39" s="20"/>
      <c r="DB39" s="20"/>
      <c r="DC39" s="20"/>
      <c r="DD39" s="20"/>
      <c r="DE39" s="20"/>
      <c r="DF39" s="20"/>
      <c r="DG39" s="20"/>
      <c r="DH39" s="20"/>
      <c r="DI39" s="20"/>
      <c r="DJ39" s="20"/>
      <c r="DK39" s="20"/>
      <c r="DL39" s="20"/>
      <c r="DM39" s="20"/>
      <c r="DN39" s="20"/>
      <c r="DO39" s="20"/>
      <c r="DP39" s="20"/>
      <c r="DQ39" s="20"/>
      <c r="DR39" s="20"/>
      <c r="DS39" s="20"/>
      <c r="DT39" s="20"/>
      <c r="DU39" s="20"/>
      <c r="DV39" s="20"/>
      <c r="DW39" s="20"/>
      <c r="DX39" s="20"/>
      <c r="DY39" s="20"/>
      <c r="DZ39" s="20"/>
      <c r="EA39" s="20"/>
      <c r="EB39" s="20"/>
      <c r="EC39" s="20"/>
      <c r="ED39" s="20"/>
      <c r="EE39" s="20"/>
      <c r="EF39" s="20"/>
      <c r="EG39" s="20"/>
      <c r="EH39" s="20"/>
      <c r="EI39" s="20"/>
      <c r="EJ39" s="20"/>
      <c r="EK39" s="20"/>
      <c r="EL39" s="20"/>
      <c r="EM39" s="20"/>
      <c r="EN39" s="20"/>
      <c r="EO39" s="20"/>
      <c r="EP39" s="20"/>
      <c r="EQ39" s="20"/>
      <c r="ER39" s="20"/>
      <c r="ES39" s="20"/>
      <c r="ET39" s="20"/>
      <c r="EU39" s="20"/>
      <c r="EV39" s="20"/>
      <c r="EW39" s="20"/>
      <c r="EX39" s="20"/>
      <c r="EY39" s="20"/>
      <c r="EZ39" s="20"/>
      <c r="FA39" s="20"/>
      <c r="FB39" s="20"/>
      <c r="FC39" s="20"/>
      <c r="FD39" s="20"/>
      <c r="FE39" s="20"/>
      <c r="FF39" s="20"/>
      <c r="FG39" s="20"/>
      <c r="FH39" s="20"/>
      <c r="FI39" s="20"/>
      <c r="FJ39" s="20"/>
      <c r="FK39" s="20"/>
      <c r="FL39" s="20"/>
      <c r="FM39" s="20"/>
      <c r="FN39" s="20"/>
      <c r="FO39" s="20"/>
      <c r="FP39" s="20"/>
      <c r="FQ39" s="20"/>
      <c r="FR39" s="20"/>
      <c r="FS39" s="20"/>
      <c r="FT39" s="20"/>
    </row>
    <row r="40" spans="4:176" ht="15.75" customHeight="1">
      <c r="D40" s="284" t="s">
        <v>31</v>
      </c>
      <c r="E40" s="285"/>
      <c r="F40" s="264" t="s">
        <v>1546</v>
      </c>
      <c r="G40" s="265"/>
      <c r="H40" s="265"/>
      <c r="I40" s="265"/>
      <c r="J40" s="265"/>
      <c r="K40" s="265"/>
      <c r="L40" s="265"/>
      <c r="M40" s="265"/>
      <c r="N40" s="265"/>
      <c r="O40" s="265"/>
      <c r="P40" s="266"/>
      <c r="Q40" s="81"/>
      <c r="R40" s="283"/>
      <c r="S40" s="283"/>
      <c r="T40" s="283"/>
      <c r="U40" s="283"/>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c r="BZ40" s="20"/>
      <c r="CA40" s="20"/>
      <c r="CB40" s="20"/>
      <c r="CC40" s="20"/>
      <c r="CD40" s="20"/>
      <c r="CE40" s="20"/>
      <c r="CF40" s="20"/>
      <c r="CG40" s="20"/>
      <c r="CH40" s="20"/>
      <c r="CI40" s="20"/>
      <c r="CJ40" s="20"/>
      <c r="CK40" s="20"/>
      <c r="CL40" s="20"/>
      <c r="CM40" s="20"/>
      <c r="CN40" s="20"/>
      <c r="CO40" s="20"/>
      <c r="CP40" s="20"/>
      <c r="CQ40" s="20"/>
      <c r="CR40" s="20"/>
      <c r="CS40" s="20"/>
      <c r="CT40" s="20"/>
      <c r="CU40" s="20"/>
      <c r="CV40" s="20"/>
      <c r="CW40" s="20"/>
      <c r="CX40" s="20"/>
      <c r="CY40" s="20"/>
      <c r="CZ40" s="20"/>
      <c r="DA40" s="20"/>
      <c r="DB40" s="20"/>
      <c r="DC40" s="20"/>
      <c r="DD40" s="20"/>
      <c r="DE40" s="20"/>
      <c r="DF40" s="20"/>
      <c r="DG40" s="20"/>
      <c r="DH40" s="20"/>
      <c r="DI40" s="20"/>
      <c r="DJ40" s="20"/>
      <c r="DK40" s="20"/>
      <c r="DL40" s="20"/>
      <c r="DM40" s="20"/>
      <c r="DN40" s="20"/>
      <c r="DO40" s="20"/>
      <c r="DP40" s="20"/>
      <c r="DQ40" s="20"/>
      <c r="DR40" s="20"/>
      <c r="DS40" s="20"/>
      <c r="DT40" s="20"/>
      <c r="DU40" s="20"/>
      <c r="DV40" s="20"/>
      <c r="DW40" s="20"/>
      <c r="DX40" s="20"/>
      <c r="DY40" s="20"/>
      <c r="DZ40" s="20"/>
      <c r="EA40" s="20"/>
      <c r="EB40" s="20"/>
      <c r="EC40" s="20"/>
      <c r="ED40" s="20"/>
      <c r="EE40" s="20"/>
      <c r="EF40" s="20"/>
      <c r="EG40" s="20"/>
      <c r="EH40" s="20"/>
      <c r="EI40" s="20"/>
      <c r="EJ40" s="20"/>
      <c r="EK40" s="20"/>
      <c r="EL40" s="20"/>
      <c r="EM40" s="20"/>
      <c r="EN40" s="20"/>
      <c r="EO40" s="20"/>
      <c r="EP40" s="20"/>
      <c r="EQ40" s="20"/>
      <c r="ER40" s="20"/>
      <c r="ES40" s="20"/>
      <c r="ET40" s="20"/>
      <c r="EU40" s="20"/>
      <c r="EV40" s="20"/>
      <c r="EW40" s="20"/>
      <c r="EX40" s="20"/>
      <c r="EY40" s="20"/>
      <c r="EZ40" s="20"/>
      <c r="FA40" s="20"/>
      <c r="FB40" s="20"/>
      <c r="FC40" s="20"/>
      <c r="FD40" s="20"/>
      <c r="FE40" s="20"/>
      <c r="FF40" s="20"/>
      <c r="FG40" s="20"/>
      <c r="FH40" s="20"/>
      <c r="FI40" s="20"/>
      <c r="FJ40" s="20"/>
      <c r="FK40" s="20"/>
      <c r="FL40" s="20"/>
      <c r="FM40" s="20"/>
      <c r="FN40" s="20"/>
      <c r="FO40" s="20"/>
      <c r="FP40" s="20"/>
      <c r="FQ40" s="20"/>
      <c r="FR40" s="20"/>
      <c r="FS40" s="20"/>
      <c r="FT40" s="20"/>
    </row>
    <row r="41" spans="4:176" ht="15.75" customHeight="1">
      <c r="D41" s="284" t="s">
        <v>32</v>
      </c>
      <c r="E41" s="285"/>
      <c r="F41" s="264" t="s">
        <v>1546</v>
      </c>
      <c r="G41" s="265"/>
      <c r="H41" s="265"/>
      <c r="I41" s="265"/>
      <c r="J41" s="265"/>
      <c r="K41" s="265"/>
      <c r="L41" s="265"/>
      <c r="M41" s="265"/>
      <c r="N41" s="265"/>
      <c r="O41" s="265"/>
      <c r="P41" s="266"/>
      <c r="Q41" s="81"/>
      <c r="R41" s="283"/>
      <c r="S41" s="283"/>
      <c r="T41" s="283"/>
      <c r="U41" s="283"/>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0"/>
      <c r="CA41" s="20"/>
      <c r="CB41" s="20"/>
      <c r="CC41" s="20"/>
      <c r="CD41" s="20"/>
      <c r="CE41" s="20"/>
      <c r="CF41" s="20"/>
      <c r="CG41" s="20"/>
      <c r="CH41" s="20"/>
      <c r="CI41" s="20"/>
      <c r="CJ41" s="20"/>
      <c r="CK41" s="20"/>
      <c r="CL41" s="20"/>
      <c r="CM41" s="20"/>
      <c r="CN41" s="20"/>
      <c r="CO41" s="20"/>
      <c r="CP41" s="20"/>
      <c r="CQ41" s="20"/>
      <c r="CR41" s="20"/>
      <c r="CS41" s="20"/>
      <c r="CT41" s="20"/>
      <c r="CU41" s="20"/>
      <c r="CV41" s="20"/>
      <c r="CW41" s="20"/>
      <c r="CX41" s="20"/>
      <c r="CY41" s="20"/>
      <c r="CZ41" s="20"/>
      <c r="DA41" s="20"/>
      <c r="DB41" s="20"/>
      <c r="DC41" s="20"/>
      <c r="DD41" s="20"/>
      <c r="DE41" s="20"/>
      <c r="DF41" s="20"/>
      <c r="DG41" s="20"/>
      <c r="DH41" s="20"/>
      <c r="DI41" s="20"/>
      <c r="DJ41" s="20"/>
      <c r="DK41" s="20"/>
      <c r="DL41" s="20"/>
      <c r="DM41" s="20"/>
      <c r="DN41" s="20"/>
      <c r="DO41" s="20"/>
      <c r="DP41" s="20"/>
      <c r="DQ41" s="20"/>
      <c r="DR41" s="20"/>
      <c r="DS41" s="20"/>
      <c r="DT41" s="20"/>
      <c r="DU41" s="20"/>
      <c r="DV41" s="20"/>
      <c r="DW41" s="20"/>
      <c r="DX41" s="20"/>
      <c r="DY41" s="20"/>
      <c r="DZ41" s="20"/>
      <c r="EA41" s="20"/>
      <c r="EB41" s="20"/>
      <c r="EC41" s="20"/>
      <c r="ED41" s="20"/>
      <c r="EE41" s="20"/>
      <c r="EF41" s="20"/>
      <c r="EG41" s="20"/>
      <c r="EH41" s="20"/>
      <c r="EI41" s="20"/>
      <c r="EJ41" s="20"/>
      <c r="EK41" s="20"/>
      <c r="EL41" s="20"/>
      <c r="EM41" s="20"/>
      <c r="EN41" s="20"/>
      <c r="EO41" s="20"/>
      <c r="EP41" s="20"/>
      <c r="EQ41" s="20"/>
      <c r="ER41" s="20"/>
      <c r="ES41" s="20"/>
      <c r="ET41" s="20"/>
      <c r="EU41" s="20"/>
      <c r="EV41" s="20"/>
      <c r="EW41" s="20"/>
      <c r="EX41" s="20"/>
      <c r="EY41" s="20"/>
      <c r="EZ41" s="20"/>
      <c r="FA41" s="20"/>
      <c r="FB41" s="20"/>
      <c r="FC41" s="20"/>
      <c r="FD41" s="20"/>
      <c r="FE41" s="20"/>
      <c r="FF41" s="20"/>
      <c r="FG41" s="20"/>
      <c r="FH41" s="20"/>
      <c r="FI41" s="20"/>
      <c r="FJ41" s="20"/>
      <c r="FK41" s="20"/>
      <c r="FL41" s="20"/>
      <c r="FM41" s="20"/>
      <c r="FN41" s="20"/>
      <c r="FO41" s="20"/>
      <c r="FP41" s="20"/>
      <c r="FQ41" s="20"/>
      <c r="FR41" s="20"/>
      <c r="FS41" s="20"/>
      <c r="FT41" s="20"/>
    </row>
    <row r="42" spans="4:176" ht="15.75" customHeight="1">
      <c r="D42" s="284" t="s">
        <v>33</v>
      </c>
      <c r="E42" s="285"/>
      <c r="F42" s="264" t="s">
        <v>1546</v>
      </c>
      <c r="G42" s="265"/>
      <c r="H42" s="265"/>
      <c r="I42" s="265"/>
      <c r="J42" s="265"/>
      <c r="K42" s="265"/>
      <c r="L42" s="265"/>
      <c r="M42" s="265"/>
      <c r="N42" s="265"/>
      <c r="O42" s="265"/>
      <c r="P42" s="266"/>
      <c r="Q42" s="81"/>
      <c r="R42" s="283"/>
      <c r="S42" s="283"/>
      <c r="T42" s="283"/>
      <c r="U42" s="283"/>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c r="BZ42" s="20"/>
      <c r="CA42" s="20"/>
      <c r="CB42" s="20"/>
      <c r="CC42" s="20"/>
      <c r="CD42" s="20"/>
      <c r="CE42" s="20"/>
      <c r="CF42" s="20"/>
      <c r="CG42" s="20"/>
      <c r="CH42" s="20"/>
      <c r="CI42" s="20"/>
      <c r="CJ42" s="20"/>
      <c r="CK42" s="20"/>
      <c r="CL42" s="20"/>
      <c r="CM42" s="20"/>
      <c r="CN42" s="20"/>
      <c r="CO42" s="20"/>
      <c r="CP42" s="20"/>
      <c r="CQ42" s="20"/>
      <c r="CR42" s="20"/>
      <c r="CS42" s="20"/>
      <c r="CT42" s="20"/>
      <c r="CU42" s="20"/>
      <c r="CV42" s="20"/>
      <c r="CW42" s="20"/>
      <c r="CX42" s="20"/>
      <c r="CY42" s="20"/>
      <c r="CZ42" s="20"/>
      <c r="DA42" s="20"/>
      <c r="DB42" s="20"/>
      <c r="DC42" s="20"/>
      <c r="DD42" s="20"/>
      <c r="DE42" s="20"/>
      <c r="DF42" s="20"/>
      <c r="DG42" s="20"/>
      <c r="DH42" s="20"/>
      <c r="DI42" s="20"/>
      <c r="DJ42" s="20"/>
      <c r="DK42" s="20"/>
      <c r="DL42" s="20"/>
      <c r="DM42" s="20"/>
      <c r="DN42" s="20"/>
      <c r="DO42" s="20"/>
      <c r="DP42" s="20"/>
      <c r="DQ42" s="20"/>
      <c r="DR42" s="20"/>
      <c r="DS42" s="20"/>
      <c r="DT42" s="20"/>
      <c r="DU42" s="20"/>
      <c r="DV42" s="20"/>
      <c r="DW42" s="20"/>
      <c r="DX42" s="20"/>
      <c r="DY42" s="20"/>
      <c r="DZ42" s="20"/>
      <c r="EA42" s="20"/>
      <c r="EB42" s="20"/>
      <c r="EC42" s="20"/>
      <c r="ED42" s="20"/>
      <c r="EE42" s="20"/>
      <c r="EF42" s="20"/>
      <c r="EG42" s="20"/>
      <c r="EH42" s="20"/>
      <c r="EI42" s="20"/>
      <c r="EJ42" s="20"/>
      <c r="EK42" s="20"/>
      <c r="EL42" s="20"/>
      <c r="EM42" s="20"/>
      <c r="EN42" s="20"/>
      <c r="EO42" s="20"/>
      <c r="EP42" s="20"/>
      <c r="EQ42" s="20"/>
      <c r="ER42" s="20"/>
      <c r="ES42" s="20"/>
      <c r="ET42" s="20"/>
      <c r="EU42" s="20"/>
      <c r="EV42" s="20"/>
      <c r="EW42" s="20"/>
      <c r="EX42" s="20"/>
      <c r="EY42" s="20"/>
      <c r="EZ42" s="20"/>
      <c r="FA42" s="20"/>
      <c r="FB42" s="20"/>
      <c r="FC42" s="20"/>
      <c r="FD42" s="20"/>
      <c r="FE42" s="20"/>
      <c r="FF42" s="20"/>
      <c r="FG42" s="20"/>
      <c r="FH42" s="20"/>
      <c r="FI42" s="20"/>
      <c r="FJ42" s="20"/>
      <c r="FK42" s="20"/>
      <c r="FL42" s="20"/>
      <c r="FM42" s="20"/>
      <c r="FN42" s="20"/>
      <c r="FO42" s="20"/>
      <c r="FP42" s="20"/>
      <c r="FQ42" s="20"/>
      <c r="FR42" s="20"/>
      <c r="FS42" s="20"/>
      <c r="FT42" s="20"/>
    </row>
    <row r="43" spans="4:176" ht="15.75" customHeight="1">
      <c r="D43" s="284" t="s">
        <v>34</v>
      </c>
      <c r="E43" s="285"/>
      <c r="F43" s="264" t="s">
        <v>1546</v>
      </c>
      <c r="G43" s="265"/>
      <c r="H43" s="265"/>
      <c r="I43" s="265"/>
      <c r="J43" s="265"/>
      <c r="K43" s="265"/>
      <c r="L43" s="265"/>
      <c r="M43" s="265"/>
      <c r="N43" s="265"/>
      <c r="O43" s="265"/>
      <c r="P43" s="266"/>
      <c r="Q43" s="81"/>
      <c r="R43" s="283"/>
      <c r="S43" s="283"/>
      <c r="T43" s="283"/>
      <c r="U43" s="283"/>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c r="CE43" s="20"/>
      <c r="CF43" s="20"/>
      <c r="CG43" s="20"/>
      <c r="CH43" s="20"/>
      <c r="CI43" s="20"/>
      <c r="CJ43" s="20"/>
      <c r="CK43" s="20"/>
      <c r="CL43" s="20"/>
      <c r="CM43" s="20"/>
      <c r="CN43" s="20"/>
      <c r="CO43" s="20"/>
      <c r="CP43" s="20"/>
      <c r="CQ43" s="20"/>
      <c r="CR43" s="20"/>
      <c r="CS43" s="20"/>
      <c r="CT43" s="20"/>
      <c r="CU43" s="20"/>
      <c r="CV43" s="20"/>
      <c r="CW43" s="20"/>
      <c r="CX43" s="20"/>
      <c r="CY43" s="20"/>
      <c r="CZ43" s="20"/>
      <c r="DA43" s="20"/>
      <c r="DB43" s="20"/>
      <c r="DC43" s="20"/>
      <c r="DD43" s="20"/>
      <c r="DE43" s="20"/>
      <c r="DF43" s="20"/>
      <c r="DG43" s="20"/>
      <c r="DH43" s="20"/>
      <c r="DI43" s="20"/>
      <c r="DJ43" s="20"/>
      <c r="DK43" s="20"/>
      <c r="DL43" s="20"/>
      <c r="DM43" s="20"/>
      <c r="DN43" s="20"/>
      <c r="DO43" s="20"/>
      <c r="DP43" s="20"/>
      <c r="DQ43" s="20"/>
      <c r="DR43" s="20"/>
      <c r="DS43" s="20"/>
      <c r="DT43" s="20"/>
      <c r="DU43" s="20"/>
      <c r="DV43" s="20"/>
      <c r="DW43" s="20"/>
      <c r="DX43" s="20"/>
      <c r="DY43" s="20"/>
      <c r="DZ43" s="20"/>
      <c r="EA43" s="20"/>
      <c r="EB43" s="20"/>
      <c r="EC43" s="20"/>
      <c r="ED43" s="20"/>
      <c r="EE43" s="20"/>
      <c r="EF43" s="20"/>
      <c r="EG43" s="20"/>
      <c r="EH43" s="20"/>
      <c r="EI43" s="20"/>
      <c r="EJ43" s="20"/>
      <c r="EK43" s="20"/>
      <c r="EL43" s="20"/>
      <c r="EM43" s="20"/>
      <c r="EN43" s="20"/>
      <c r="EO43" s="20"/>
      <c r="EP43" s="20"/>
      <c r="EQ43" s="20"/>
      <c r="ER43" s="20"/>
      <c r="ES43" s="20"/>
      <c r="ET43" s="20"/>
      <c r="EU43" s="20"/>
      <c r="EV43" s="20"/>
      <c r="EW43" s="20"/>
      <c r="EX43" s="20"/>
      <c r="EY43" s="20"/>
      <c r="EZ43" s="20"/>
      <c r="FA43" s="20"/>
      <c r="FB43" s="20"/>
      <c r="FC43" s="20"/>
      <c r="FD43" s="20"/>
      <c r="FE43" s="20"/>
      <c r="FF43" s="20"/>
      <c r="FG43" s="20"/>
      <c r="FH43" s="20"/>
      <c r="FI43" s="20"/>
      <c r="FJ43" s="20"/>
      <c r="FK43" s="20"/>
      <c r="FL43" s="20"/>
      <c r="FM43" s="20"/>
      <c r="FN43" s="20"/>
      <c r="FO43" s="20"/>
      <c r="FP43" s="20"/>
      <c r="FQ43" s="20"/>
      <c r="FR43" s="20"/>
      <c r="FS43" s="20"/>
      <c r="FT43" s="20"/>
    </row>
    <row r="44" spans="4:176" ht="15.75" customHeight="1">
      <c r="D44" s="284" t="s">
        <v>35</v>
      </c>
      <c r="E44" s="285"/>
      <c r="F44" s="264" t="s">
        <v>1546</v>
      </c>
      <c r="G44" s="265"/>
      <c r="H44" s="265"/>
      <c r="I44" s="265"/>
      <c r="J44" s="265"/>
      <c r="K44" s="265"/>
      <c r="L44" s="265"/>
      <c r="M44" s="265"/>
      <c r="N44" s="265"/>
      <c r="O44" s="265"/>
      <c r="P44" s="266"/>
      <c r="Q44" s="81"/>
      <c r="R44" s="283"/>
      <c r="S44" s="283"/>
      <c r="T44" s="283"/>
      <c r="U44" s="283"/>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c r="BU44" s="20"/>
      <c r="BV44" s="20"/>
      <c r="BW44" s="20"/>
      <c r="BX44" s="20"/>
      <c r="BY44" s="20"/>
      <c r="BZ44" s="20"/>
      <c r="CA44" s="20"/>
      <c r="CB44" s="20"/>
      <c r="CC44" s="20"/>
      <c r="CD44" s="20"/>
      <c r="CE44" s="20"/>
      <c r="CF44" s="20"/>
      <c r="CG44" s="20"/>
      <c r="CH44" s="20"/>
      <c r="CI44" s="20"/>
      <c r="CJ44" s="20"/>
      <c r="CK44" s="20"/>
      <c r="CL44" s="20"/>
      <c r="CM44" s="20"/>
      <c r="CN44" s="20"/>
      <c r="CO44" s="20"/>
      <c r="CP44" s="20"/>
      <c r="CQ44" s="20"/>
      <c r="CR44" s="20"/>
      <c r="CS44" s="20"/>
      <c r="CT44" s="20"/>
      <c r="CU44" s="20"/>
      <c r="CV44" s="20"/>
      <c r="CW44" s="20"/>
      <c r="CX44" s="20"/>
      <c r="CY44" s="20"/>
      <c r="CZ44" s="20"/>
      <c r="DA44" s="20"/>
      <c r="DB44" s="20"/>
      <c r="DC44" s="20"/>
      <c r="DD44" s="20"/>
      <c r="DE44" s="20"/>
      <c r="DF44" s="20"/>
      <c r="DG44" s="20"/>
      <c r="DH44" s="20"/>
      <c r="DI44" s="20"/>
      <c r="DJ44" s="20"/>
      <c r="DK44" s="20"/>
      <c r="DL44" s="20"/>
      <c r="DM44" s="20"/>
      <c r="DN44" s="20"/>
      <c r="DO44" s="20"/>
      <c r="DP44" s="20"/>
      <c r="DQ44" s="20"/>
      <c r="DR44" s="20"/>
      <c r="DS44" s="20"/>
      <c r="DT44" s="20"/>
      <c r="DU44" s="20"/>
      <c r="DV44" s="20"/>
      <c r="DW44" s="20"/>
      <c r="DX44" s="20"/>
      <c r="DY44" s="20"/>
      <c r="DZ44" s="20"/>
      <c r="EA44" s="20"/>
      <c r="EB44" s="20"/>
      <c r="EC44" s="20"/>
      <c r="ED44" s="20"/>
      <c r="EE44" s="20"/>
      <c r="EF44" s="20"/>
      <c r="EG44" s="20"/>
      <c r="EH44" s="20"/>
      <c r="EI44" s="20"/>
      <c r="EJ44" s="20"/>
      <c r="EK44" s="20"/>
      <c r="EL44" s="20"/>
      <c r="EM44" s="20"/>
      <c r="EN44" s="20"/>
      <c r="EO44" s="20"/>
      <c r="EP44" s="20"/>
      <c r="EQ44" s="20"/>
      <c r="ER44" s="20"/>
      <c r="ES44" s="20"/>
      <c r="ET44" s="20"/>
      <c r="EU44" s="20"/>
      <c r="EV44" s="20"/>
      <c r="EW44" s="20"/>
      <c r="EX44" s="20"/>
      <c r="EY44" s="20"/>
      <c r="EZ44" s="20"/>
      <c r="FA44" s="20"/>
      <c r="FB44" s="20"/>
      <c r="FC44" s="20"/>
      <c r="FD44" s="20"/>
      <c r="FE44" s="20"/>
      <c r="FF44" s="20"/>
      <c r="FG44" s="20"/>
      <c r="FH44" s="20"/>
      <c r="FI44" s="20"/>
      <c r="FJ44" s="20"/>
      <c r="FK44" s="20"/>
      <c r="FL44" s="20"/>
      <c r="FM44" s="20"/>
      <c r="FN44" s="20"/>
      <c r="FO44" s="20"/>
      <c r="FP44" s="20"/>
      <c r="FQ44" s="20"/>
      <c r="FR44" s="20"/>
      <c r="FS44" s="20"/>
      <c r="FT44" s="20"/>
    </row>
    <row r="45" spans="4:176" ht="15.75" customHeight="1">
      <c r="D45" s="284" t="s">
        <v>36</v>
      </c>
      <c r="E45" s="285"/>
      <c r="F45" s="264" t="s">
        <v>1546</v>
      </c>
      <c r="G45" s="265"/>
      <c r="H45" s="265"/>
      <c r="I45" s="265"/>
      <c r="J45" s="265"/>
      <c r="K45" s="265"/>
      <c r="L45" s="265"/>
      <c r="M45" s="265"/>
      <c r="N45" s="265"/>
      <c r="O45" s="265"/>
      <c r="P45" s="266"/>
      <c r="Q45" s="81"/>
      <c r="R45" s="283"/>
      <c r="S45" s="283"/>
      <c r="T45" s="283"/>
      <c r="U45" s="283"/>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20"/>
      <c r="BZ45" s="20"/>
      <c r="CA45" s="20"/>
      <c r="CB45" s="20"/>
      <c r="CC45" s="20"/>
      <c r="CD45" s="20"/>
      <c r="CE45" s="20"/>
      <c r="CF45" s="20"/>
      <c r="CG45" s="20"/>
      <c r="CH45" s="20"/>
      <c r="CI45" s="20"/>
      <c r="CJ45" s="20"/>
      <c r="CK45" s="20"/>
      <c r="CL45" s="20"/>
      <c r="CM45" s="20"/>
      <c r="CN45" s="20"/>
      <c r="CO45" s="20"/>
      <c r="CP45" s="20"/>
      <c r="CQ45" s="20"/>
      <c r="CR45" s="20"/>
      <c r="CS45" s="20"/>
      <c r="CT45" s="20"/>
      <c r="CU45" s="20"/>
      <c r="CV45" s="20"/>
      <c r="CW45" s="20"/>
      <c r="CX45" s="20"/>
      <c r="CY45" s="20"/>
      <c r="CZ45" s="20"/>
      <c r="DA45" s="20"/>
      <c r="DB45" s="20"/>
      <c r="DC45" s="20"/>
      <c r="DD45" s="20"/>
      <c r="DE45" s="20"/>
      <c r="DF45" s="20"/>
      <c r="DG45" s="20"/>
      <c r="DH45" s="20"/>
      <c r="DI45" s="20"/>
      <c r="DJ45" s="20"/>
      <c r="DK45" s="20"/>
      <c r="DL45" s="20"/>
      <c r="DM45" s="20"/>
      <c r="DN45" s="20"/>
      <c r="DO45" s="20"/>
      <c r="DP45" s="20"/>
      <c r="DQ45" s="20"/>
      <c r="DR45" s="20"/>
      <c r="DS45" s="20"/>
      <c r="DT45" s="20"/>
      <c r="DU45" s="20"/>
      <c r="DV45" s="20"/>
      <c r="DW45" s="20"/>
      <c r="DX45" s="20"/>
      <c r="DY45" s="20"/>
      <c r="DZ45" s="20"/>
      <c r="EA45" s="20"/>
      <c r="EB45" s="20"/>
      <c r="EC45" s="20"/>
      <c r="ED45" s="20"/>
      <c r="EE45" s="20"/>
      <c r="EF45" s="20"/>
      <c r="EG45" s="20"/>
      <c r="EH45" s="20"/>
      <c r="EI45" s="20"/>
      <c r="EJ45" s="20"/>
      <c r="EK45" s="20"/>
      <c r="EL45" s="20"/>
      <c r="EM45" s="20"/>
      <c r="EN45" s="20"/>
      <c r="EO45" s="20"/>
      <c r="EP45" s="20"/>
      <c r="EQ45" s="20"/>
      <c r="ER45" s="20"/>
      <c r="ES45" s="20"/>
      <c r="ET45" s="20"/>
      <c r="EU45" s="20"/>
      <c r="EV45" s="20"/>
      <c r="EW45" s="20"/>
      <c r="EX45" s="20"/>
      <c r="EY45" s="20"/>
      <c r="EZ45" s="20"/>
      <c r="FA45" s="20"/>
      <c r="FB45" s="20"/>
      <c r="FC45" s="20"/>
      <c r="FD45" s="20"/>
      <c r="FE45" s="20"/>
      <c r="FF45" s="20"/>
      <c r="FG45" s="20"/>
      <c r="FH45" s="20"/>
      <c r="FI45" s="20"/>
      <c r="FJ45" s="20"/>
      <c r="FK45" s="20"/>
      <c r="FL45" s="20"/>
      <c r="FM45" s="20"/>
      <c r="FN45" s="20"/>
      <c r="FO45" s="20"/>
      <c r="FP45" s="20"/>
      <c r="FQ45" s="20"/>
      <c r="FR45" s="20"/>
      <c r="FS45" s="20"/>
      <c r="FT45" s="20"/>
    </row>
    <row r="46" spans="4:176" ht="15.75" customHeight="1">
      <c r="D46" s="284" t="s">
        <v>37</v>
      </c>
      <c r="E46" s="285"/>
      <c r="F46" s="264" t="s">
        <v>1546</v>
      </c>
      <c r="G46" s="265"/>
      <c r="H46" s="265"/>
      <c r="I46" s="265"/>
      <c r="J46" s="265"/>
      <c r="K46" s="265"/>
      <c r="L46" s="265"/>
      <c r="M46" s="265"/>
      <c r="N46" s="265"/>
      <c r="O46" s="265"/>
      <c r="P46" s="266"/>
      <c r="Q46" s="81"/>
      <c r="R46" s="283"/>
      <c r="S46" s="283"/>
      <c r="T46" s="283"/>
      <c r="U46" s="283"/>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c r="BT46" s="20"/>
      <c r="BU46" s="20"/>
      <c r="BV46" s="20"/>
      <c r="BW46" s="20"/>
      <c r="BX46" s="20"/>
      <c r="BY46" s="20"/>
      <c r="BZ46" s="20"/>
      <c r="CA46" s="20"/>
      <c r="CB46" s="20"/>
      <c r="CC46" s="20"/>
      <c r="CD46" s="20"/>
      <c r="CE46" s="20"/>
      <c r="CF46" s="20"/>
      <c r="CG46" s="20"/>
      <c r="CH46" s="20"/>
      <c r="CI46" s="20"/>
      <c r="CJ46" s="20"/>
      <c r="CK46" s="20"/>
      <c r="CL46" s="20"/>
      <c r="CM46" s="20"/>
      <c r="CN46" s="20"/>
      <c r="CO46" s="20"/>
      <c r="CP46" s="20"/>
      <c r="CQ46" s="20"/>
      <c r="CR46" s="20"/>
      <c r="CS46" s="20"/>
      <c r="CT46" s="20"/>
      <c r="CU46" s="20"/>
      <c r="CV46" s="20"/>
      <c r="CW46" s="20"/>
      <c r="CX46" s="20"/>
      <c r="CY46" s="20"/>
      <c r="CZ46" s="20"/>
      <c r="DA46" s="20"/>
      <c r="DB46" s="20"/>
      <c r="DC46" s="20"/>
      <c r="DD46" s="20"/>
      <c r="DE46" s="20"/>
      <c r="DF46" s="20"/>
      <c r="DG46" s="20"/>
      <c r="DH46" s="20"/>
      <c r="DI46" s="20"/>
      <c r="DJ46" s="20"/>
      <c r="DK46" s="20"/>
      <c r="DL46" s="20"/>
      <c r="DM46" s="20"/>
      <c r="DN46" s="20"/>
      <c r="DO46" s="20"/>
      <c r="DP46" s="20"/>
      <c r="DQ46" s="20"/>
      <c r="DR46" s="20"/>
      <c r="DS46" s="20"/>
      <c r="DT46" s="20"/>
      <c r="DU46" s="20"/>
      <c r="DV46" s="20"/>
      <c r="DW46" s="20"/>
      <c r="DX46" s="20"/>
      <c r="DY46" s="20"/>
      <c r="DZ46" s="20"/>
      <c r="EA46" s="20"/>
      <c r="EB46" s="20"/>
      <c r="EC46" s="20"/>
      <c r="ED46" s="20"/>
      <c r="EE46" s="20"/>
      <c r="EF46" s="20"/>
      <c r="EG46" s="20"/>
      <c r="EH46" s="20"/>
      <c r="EI46" s="20"/>
      <c r="EJ46" s="20"/>
      <c r="EK46" s="20"/>
      <c r="EL46" s="20"/>
      <c r="EM46" s="20"/>
      <c r="EN46" s="20"/>
      <c r="EO46" s="20"/>
      <c r="EP46" s="20"/>
      <c r="EQ46" s="20"/>
      <c r="ER46" s="20"/>
      <c r="ES46" s="20"/>
      <c r="ET46" s="20"/>
      <c r="EU46" s="20"/>
      <c r="EV46" s="20"/>
      <c r="EW46" s="20"/>
      <c r="EX46" s="20"/>
      <c r="EY46" s="20"/>
      <c r="EZ46" s="20"/>
      <c r="FA46" s="20"/>
      <c r="FB46" s="20"/>
      <c r="FC46" s="20"/>
      <c r="FD46" s="20"/>
      <c r="FE46" s="20"/>
      <c r="FF46" s="20"/>
      <c r="FG46" s="20"/>
      <c r="FH46" s="20"/>
      <c r="FI46" s="20"/>
      <c r="FJ46" s="20"/>
      <c r="FK46" s="20"/>
      <c r="FL46" s="20"/>
      <c r="FM46" s="20"/>
      <c r="FN46" s="20"/>
      <c r="FO46" s="20"/>
      <c r="FP46" s="20"/>
      <c r="FQ46" s="20"/>
      <c r="FR46" s="20"/>
      <c r="FS46" s="20"/>
      <c r="FT46" s="20"/>
    </row>
    <row r="47" spans="4:176" ht="15.75" customHeight="1">
      <c r="D47" s="284" t="s">
        <v>38</v>
      </c>
      <c r="E47" s="285"/>
      <c r="F47" s="264" t="s">
        <v>1546</v>
      </c>
      <c r="G47" s="265"/>
      <c r="H47" s="265"/>
      <c r="I47" s="265"/>
      <c r="J47" s="265"/>
      <c r="K47" s="265"/>
      <c r="L47" s="265"/>
      <c r="M47" s="265"/>
      <c r="N47" s="265"/>
      <c r="O47" s="265"/>
      <c r="P47" s="266"/>
      <c r="Q47" s="81"/>
      <c r="R47" s="283"/>
      <c r="S47" s="283"/>
      <c r="T47" s="283"/>
      <c r="U47" s="283"/>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20"/>
      <c r="BV47" s="20"/>
      <c r="BW47" s="20"/>
      <c r="BX47" s="20"/>
      <c r="BY47" s="20"/>
      <c r="BZ47" s="20"/>
      <c r="CA47" s="20"/>
      <c r="CB47" s="20"/>
      <c r="CC47" s="20"/>
      <c r="CD47" s="20"/>
      <c r="CE47" s="20"/>
      <c r="CF47" s="20"/>
      <c r="CG47" s="20"/>
      <c r="CH47" s="20"/>
      <c r="CI47" s="20"/>
      <c r="CJ47" s="20"/>
      <c r="CK47" s="20"/>
      <c r="CL47" s="20"/>
      <c r="CM47" s="20"/>
      <c r="CN47" s="20"/>
      <c r="CO47" s="20"/>
      <c r="CP47" s="20"/>
      <c r="CQ47" s="20"/>
      <c r="CR47" s="20"/>
      <c r="CS47" s="20"/>
      <c r="CT47" s="20"/>
      <c r="CU47" s="20"/>
      <c r="CV47" s="20"/>
      <c r="CW47" s="20"/>
      <c r="CX47" s="20"/>
      <c r="CY47" s="20"/>
      <c r="CZ47" s="20"/>
      <c r="DA47" s="20"/>
      <c r="DB47" s="20"/>
      <c r="DC47" s="20"/>
      <c r="DD47" s="20"/>
      <c r="DE47" s="20"/>
      <c r="DF47" s="20"/>
      <c r="DG47" s="20"/>
      <c r="DH47" s="20"/>
      <c r="DI47" s="20"/>
      <c r="DJ47" s="20"/>
      <c r="DK47" s="20"/>
      <c r="DL47" s="20"/>
      <c r="DM47" s="20"/>
      <c r="DN47" s="20"/>
      <c r="DO47" s="20"/>
      <c r="DP47" s="20"/>
      <c r="DQ47" s="20"/>
      <c r="DR47" s="20"/>
      <c r="DS47" s="20"/>
      <c r="DT47" s="20"/>
      <c r="DU47" s="20"/>
      <c r="DV47" s="20"/>
      <c r="DW47" s="20"/>
      <c r="DX47" s="20"/>
      <c r="DY47" s="20"/>
      <c r="DZ47" s="20"/>
      <c r="EA47" s="20"/>
      <c r="EB47" s="20"/>
      <c r="EC47" s="20"/>
      <c r="ED47" s="20"/>
      <c r="EE47" s="20"/>
      <c r="EF47" s="20"/>
      <c r="EG47" s="20"/>
      <c r="EH47" s="20"/>
      <c r="EI47" s="20"/>
      <c r="EJ47" s="20"/>
      <c r="EK47" s="20"/>
      <c r="EL47" s="20"/>
      <c r="EM47" s="20"/>
      <c r="EN47" s="20"/>
      <c r="EO47" s="20"/>
      <c r="EP47" s="20"/>
      <c r="EQ47" s="20"/>
      <c r="ER47" s="20"/>
      <c r="ES47" s="20"/>
      <c r="ET47" s="20"/>
      <c r="EU47" s="20"/>
      <c r="EV47" s="20"/>
      <c r="EW47" s="20"/>
      <c r="EX47" s="20"/>
      <c r="EY47" s="20"/>
      <c r="EZ47" s="20"/>
      <c r="FA47" s="20"/>
      <c r="FB47" s="20"/>
      <c r="FC47" s="20"/>
      <c r="FD47" s="20"/>
      <c r="FE47" s="20"/>
      <c r="FF47" s="20"/>
      <c r="FG47" s="20"/>
      <c r="FH47" s="20"/>
      <c r="FI47" s="20"/>
      <c r="FJ47" s="20"/>
      <c r="FK47" s="20"/>
      <c r="FL47" s="20"/>
      <c r="FM47" s="20"/>
      <c r="FN47" s="20"/>
      <c r="FO47" s="20"/>
      <c r="FP47" s="20"/>
      <c r="FQ47" s="20"/>
      <c r="FR47" s="20"/>
      <c r="FS47" s="20"/>
      <c r="FT47" s="20"/>
    </row>
    <row r="48" spans="4:176" ht="15.75" customHeight="1">
      <c r="D48" s="284" t="s">
        <v>39</v>
      </c>
      <c r="E48" s="285"/>
      <c r="F48" s="264" t="s">
        <v>1546</v>
      </c>
      <c r="G48" s="265"/>
      <c r="H48" s="265"/>
      <c r="I48" s="265"/>
      <c r="J48" s="265"/>
      <c r="K48" s="265"/>
      <c r="L48" s="265"/>
      <c r="M48" s="265"/>
      <c r="N48" s="265"/>
      <c r="O48" s="265"/>
      <c r="P48" s="266"/>
      <c r="Q48" s="81"/>
      <c r="R48" s="283"/>
      <c r="S48" s="283"/>
      <c r="T48" s="283"/>
      <c r="U48" s="283"/>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0"/>
      <c r="BS48" s="20"/>
      <c r="BT48" s="20"/>
      <c r="BU48" s="20"/>
      <c r="BV48" s="20"/>
      <c r="BW48" s="20"/>
      <c r="BX48" s="20"/>
      <c r="BY48" s="20"/>
      <c r="BZ48" s="20"/>
      <c r="CA48" s="20"/>
      <c r="CB48" s="20"/>
      <c r="CC48" s="20"/>
      <c r="CD48" s="20"/>
      <c r="CE48" s="20"/>
      <c r="CF48" s="20"/>
      <c r="CG48" s="20"/>
      <c r="CH48" s="20"/>
      <c r="CI48" s="20"/>
      <c r="CJ48" s="20"/>
      <c r="CK48" s="20"/>
      <c r="CL48" s="20"/>
      <c r="CM48" s="20"/>
      <c r="CN48" s="20"/>
      <c r="CO48" s="20"/>
      <c r="CP48" s="20"/>
      <c r="CQ48" s="20"/>
      <c r="CR48" s="20"/>
      <c r="CS48" s="20"/>
      <c r="CT48" s="20"/>
      <c r="CU48" s="20"/>
      <c r="CV48" s="20"/>
      <c r="CW48" s="20"/>
      <c r="CX48" s="20"/>
      <c r="CY48" s="20"/>
      <c r="CZ48" s="20"/>
      <c r="DA48" s="20"/>
      <c r="DB48" s="20"/>
      <c r="DC48" s="20"/>
      <c r="DD48" s="20"/>
      <c r="DE48" s="20"/>
      <c r="DF48" s="20"/>
      <c r="DG48" s="20"/>
      <c r="DH48" s="20"/>
      <c r="DI48" s="20"/>
      <c r="DJ48" s="20"/>
      <c r="DK48" s="20"/>
      <c r="DL48" s="20"/>
      <c r="DM48" s="20"/>
      <c r="DN48" s="20"/>
      <c r="DO48" s="20"/>
      <c r="DP48" s="20"/>
      <c r="DQ48" s="20"/>
      <c r="DR48" s="20"/>
      <c r="DS48" s="20"/>
      <c r="DT48" s="20"/>
      <c r="DU48" s="20"/>
      <c r="DV48" s="20"/>
      <c r="DW48" s="20"/>
      <c r="DX48" s="20"/>
      <c r="DY48" s="20"/>
      <c r="DZ48" s="20"/>
      <c r="EA48" s="20"/>
      <c r="EB48" s="20"/>
      <c r="EC48" s="20"/>
      <c r="ED48" s="20"/>
      <c r="EE48" s="20"/>
      <c r="EF48" s="20"/>
      <c r="EG48" s="20"/>
      <c r="EH48" s="20"/>
      <c r="EI48" s="20"/>
      <c r="EJ48" s="20"/>
      <c r="EK48" s="20"/>
      <c r="EL48" s="20"/>
      <c r="EM48" s="20"/>
      <c r="EN48" s="20"/>
      <c r="EO48" s="20"/>
      <c r="EP48" s="20"/>
      <c r="EQ48" s="20"/>
      <c r="ER48" s="20"/>
      <c r="ES48" s="20"/>
      <c r="ET48" s="20"/>
      <c r="EU48" s="20"/>
      <c r="EV48" s="20"/>
      <c r="EW48" s="20"/>
      <c r="EX48" s="20"/>
      <c r="EY48" s="20"/>
      <c r="EZ48" s="20"/>
      <c r="FA48" s="20"/>
      <c r="FB48" s="20"/>
      <c r="FC48" s="20"/>
      <c r="FD48" s="20"/>
      <c r="FE48" s="20"/>
      <c r="FF48" s="20"/>
      <c r="FG48" s="20"/>
      <c r="FH48" s="20"/>
      <c r="FI48" s="20"/>
      <c r="FJ48" s="20"/>
      <c r="FK48" s="20"/>
      <c r="FL48" s="20"/>
      <c r="FM48" s="20"/>
      <c r="FN48" s="20"/>
      <c r="FO48" s="20"/>
      <c r="FP48" s="20"/>
      <c r="FQ48" s="20"/>
      <c r="FR48" s="20"/>
      <c r="FS48" s="20"/>
      <c r="FT48" s="20"/>
    </row>
    <row r="49" spans="2:176" ht="15.75" customHeight="1">
      <c r="D49" s="284" t="s">
        <v>40</v>
      </c>
      <c r="E49" s="285"/>
      <c r="F49" s="264" t="s">
        <v>1546</v>
      </c>
      <c r="G49" s="265"/>
      <c r="H49" s="265"/>
      <c r="I49" s="265"/>
      <c r="J49" s="265"/>
      <c r="K49" s="265"/>
      <c r="L49" s="265"/>
      <c r="M49" s="265"/>
      <c r="N49" s="265"/>
      <c r="O49" s="265"/>
      <c r="P49" s="266"/>
      <c r="Q49" s="81"/>
      <c r="R49" s="283"/>
      <c r="S49" s="283"/>
      <c r="T49" s="283"/>
      <c r="U49" s="283"/>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c r="DZ49" s="20"/>
      <c r="EA49" s="20"/>
      <c r="EB49" s="20"/>
      <c r="EC49" s="20"/>
      <c r="ED49" s="20"/>
      <c r="EE49" s="20"/>
      <c r="EF49" s="20"/>
      <c r="EG49" s="20"/>
      <c r="EH49" s="20"/>
      <c r="EI49" s="20"/>
      <c r="EJ49" s="20"/>
      <c r="EK49" s="20"/>
      <c r="EL49" s="20"/>
      <c r="EM49" s="20"/>
      <c r="EN49" s="20"/>
      <c r="EO49" s="20"/>
      <c r="EP49" s="20"/>
      <c r="EQ49" s="20"/>
      <c r="ER49" s="20"/>
      <c r="ES49" s="20"/>
      <c r="ET49" s="20"/>
      <c r="EU49" s="20"/>
      <c r="EV49" s="20"/>
      <c r="EW49" s="20"/>
      <c r="EX49" s="20"/>
      <c r="EY49" s="20"/>
      <c r="EZ49" s="20"/>
      <c r="FA49" s="20"/>
      <c r="FB49" s="20"/>
      <c r="FC49" s="20"/>
      <c r="FD49" s="20"/>
      <c r="FE49" s="20"/>
      <c r="FF49" s="20"/>
      <c r="FG49" s="20"/>
      <c r="FH49" s="20"/>
      <c r="FI49" s="20"/>
      <c r="FJ49" s="20"/>
      <c r="FK49" s="20"/>
      <c r="FL49" s="20"/>
      <c r="FM49" s="20"/>
      <c r="FN49" s="20"/>
      <c r="FO49" s="20"/>
      <c r="FP49" s="20"/>
      <c r="FQ49" s="20"/>
      <c r="FR49" s="20"/>
      <c r="FS49" s="20"/>
      <c r="FT49" s="20"/>
    </row>
    <row r="50" spans="2:176" ht="15.75" customHeight="1">
      <c r="D50" s="284" t="s">
        <v>41</v>
      </c>
      <c r="E50" s="285"/>
      <c r="F50" s="264" t="s">
        <v>1546</v>
      </c>
      <c r="G50" s="265"/>
      <c r="H50" s="265"/>
      <c r="I50" s="265"/>
      <c r="J50" s="265"/>
      <c r="K50" s="265"/>
      <c r="L50" s="265"/>
      <c r="M50" s="265"/>
      <c r="N50" s="265"/>
      <c r="O50" s="265"/>
      <c r="P50" s="266"/>
      <c r="Q50" s="81"/>
      <c r="R50" s="283"/>
      <c r="S50" s="283"/>
      <c r="T50" s="283"/>
      <c r="U50" s="283"/>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c r="EB50" s="20"/>
      <c r="EC50" s="20"/>
      <c r="ED50" s="20"/>
      <c r="EE50" s="20"/>
      <c r="EF50" s="20"/>
      <c r="EG50" s="20"/>
      <c r="EH50" s="20"/>
      <c r="EI50" s="20"/>
      <c r="EJ50" s="20"/>
      <c r="EK50" s="20"/>
      <c r="EL50" s="20"/>
      <c r="EM50" s="20"/>
      <c r="EN50" s="20"/>
      <c r="EO50" s="20"/>
      <c r="EP50" s="20"/>
      <c r="EQ50" s="20"/>
      <c r="ER50" s="20"/>
      <c r="ES50" s="20"/>
      <c r="ET50" s="20"/>
      <c r="EU50" s="20"/>
      <c r="EV50" s="20"/>
      <c r="EW50" s="20"/>
      <c r="EX50" s="20"/>
      <c r="EY50" s="20"/>
      <c r="EZ50" s="20"/>
      <c r="FA50" s="20"/>
      <c r="FB50" s="20"/>
      <c r="FC50" s="20"/>
      <c r="FD50" s="20"/>
      <c r="FE50" s="20"/>
      <c r="FF50" s="20"/>
      <c r="FG50" s="20"/>
      <c r="FH50" s="20"/>
      <c r="FI50" s="20"/>
      <c r="FJ50" s="20"/>
      <c r="FK50" s="20"/>
      <c r="FL50" s="20"/>
      <c r="FM50" s="20"/>
      <c r="FN50" s="20"/>
      <c r="FO50" s="20"/>
      <c r="FP50" s="20"/>
      <c r="FQ50" s="20"/>
      <c r="FR50" s="20"/>
      <c r="FS50" s="20"/>
      <c r="FT50" s="20"/>
    </row>
    <row r="51" spans="2:176" ht="15.75" customHeight="1">
      <c r="D51" s="284" t="s">
        <v>42</v>
      </c>
      <c r="E51" s="285"/>
      <c r="F51" s="264" t="s">
        <v>1546</v>
      </c>
      <c r="G51" s="265"/>
      <c r="H51" s="265"/>
      <c r="I51" s="265"/>
      <c r="J51" s="265"/>
      <c r="K51" s="265"/>
      <c r="L51" s="265"/>
      <c r="M51" s="265"/>
      <c r="N51" s="265"/>
      <c r="O51" s="265"/>
      <c r="P51" s="266"/>
      <c r="Q51" s="81"/>
      <c r="R51" s="283"/>
      <c r="S51" s="283"/>
      <c r="T51" s="283"/>
      <c r="U51" s="283"/>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c r="EB51" s="20"/>
      <c r="EC51" s="20"/>
      <c r="ED51" s="20"/>
      <c r="EE51" s="20"/>
      <c r="EF51" s="20"/>
      <c r="EG51" s="20"/>
      <c r="EH51" s="20"/>
      <c r="EI51" s="20"/>
      <c r="EJ51" s="20"/>
      <c r="EK51" s="20"/>
      <c r="EL51" s="20"/>
      <c r="EM51" s="20"/>
      <c r="EN51" s="20"/>
      <c r="EO51" s="20"/>
      <c r="EP51" s="20"/>
      <c r="EQ51" s="20"/>
      <c r="ER51" s="20"/>
      <c r="ES51" s="20"/>
      <c r="ET51" s="20"/>
      <c r="EU51" s="20"/>
      <c r="EV51" s="20"/>
      <c r="EW51" s="20"/>
      <c r="EX51" s="20"/>
      <c r="EY51" s="20"/>
      <c r="EZ51" s="20"/>
      <c r="FA51" s="20"/>
      <c r="FB51" s="20"/>
      <c r="FC51" s="20"/>
      <c r="FD51" s="20"/>
      <c r="FE51" s="20"/>
      <c r="FF51" s="20"/>
      <c r="FG51" s="20"/>
      <c r="FH51" s="20"/>
      <c r="FI51" s="20"/>
      <c r="FJ51" s="20"/>
      <c r="FK51" s="20"/>
      <c r="FL51" s="20"/>
      <c r="FM51" s="20"/>
      <c r="FN51" s="20"/>
      <c r="FO51" s="20"/>
      <c r="FP51" s="20"/>
      <c r="FQ51" s="20"/>
      <c r="FR51" s="20"/>
      <c r="FS51" s="20"/>
      <c r="FT51" s="20"/>
    </row>
    <row r="52" spans="2:176" ht="15.75" customHeight="1">
      <c r="D52" s="284" t="s">
        <v>43</v>
      </c>
      <c r="E52" s="285"/>
      <c r="F52" s="264" t="s">
        <v>1546</v>
      </c>
      <c r="G52" s="265"/>
      <c r="H52" s="265"/>
      <c r="I52" s="265"/>
      <c r="J52" s="265"/>
      <c r="K52" s="265"/>
      <c r="L52" s="265"/>
      <c r="M52" s="265"/>
      <c r="N52" s="265"/>
      <c r="O52" s="265"/>
      <c r="P52" s="266"/>
      <c r="Q52" s="81"/>
      <c r="R52" s="283"/>
      <c r="S52" s="283"/>
      <c r="T52" s="283"/>
      <c r="U52" s="283"/>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c r="DJ52" s="20"/>
      <c r="DK52" s="20"/>
      <c r="DL52" s="20"/>
      <c r="DM52" s="20"/>
      <c r="DN52" s="20"/>
      <c r="DO52" s="20"/>
      <c r="DP52" s="20"/>
      <c r="DQ52" s="20"/>
      <c r="DR52" s="20"/>
      <c r="DS52" s="20"/>
      <c r="DT52" s="20"/>
      <c r="DU52" s="20"/>
      <c r="DV52" s="20"/>
      <c r="DW52" s="20"/>
      <c r="DX52" s="20"/>
      <c r="DY52" s="20"/>
      <c r="DZ52" s="20"/>
      <c r="EA52" s="20"/>
      <c r="EB52" s="20"/>
      <c r="EC52" s="20"/>
      <c r="ED52" s="20"/>
      <c r="EE52" s="20"/>
      <c r="EF52" s="20"/>
      <c r="EG52" s="20"/>
      <c r="EH52" s="20"/>
      <c r="EI52" s="20"/>
      <c r="EJ52" s="20"/>
      <c r="EK52" s="20"/>
      <c r="EL52" s="20"/>
      <c r="EM52" s="20"/>
      <c r="EN52" s="20"/>
      <c r="EO52" s="20"/>
      <c r="EP52" s="20"/>
      <c r="EQ52" s="20"/>
      <c r="ER52" s="20"/>
      <c r="ES52" s="20"/>
      <c r="ET52" s="20"/>
      <c r="EU52" s="20"/>
      <c r="EV52" s="20"/>
      <c r="EW52" s="20"/>
      <c r="EX52" s="20"/>
      <c r="EY52" s="20"/>
      <c r="EZ52" s="20"/>
      <c r="FA52" s="20"/>
      <c r="FB52" s="20"/>
      <c r="FC52" s="20"/>
      <c r="FD52" s="20"/>
      <c r="FE52" s="20"/>
      <c r="FF52" s="20"/>
      <c r="FG52" s="20"/>
      <c r="FH52" s="20"/>
      <c r="FI52" s="20"/>
      <c r="FJ52" s="20"/>
      <c r="FK52" s="20"/>
      <c r="FL52" s="20"/>
      <c r="FM52" s="20"/>
      <c r="FN52" s="20"/>
      <c r="FO52" s="20"/>
      <c r="FP52" s="20"/>
      <c r="FQ52" s="20"/>
      <c r="FR52" s="20"/>
      <c r="FS52" s="20"/>
      <c r="FT52" s="20"/>
    </row>
    <row r="53" spans="2:176" ht="15.75" customHeight="1">
      <c r="D53" s="284" t="s">
        <v>44</v>
      </c>
      <c r="E53" s="285"/>
      <c r="F53" s="264" t="s">
        <v>1546</v>
      </c>
      <c r="G53" s="265"/>
      <c r="H53" s="265"/>
      <c r="I53" s="265"/>
      <c r="J53" s="265"/>
      <c r="K53" s="265"/>
      <c r="L53" s="265"/>
      <c r="M53" s="265"/>
      <c r="N53" s="265"/>
      <c r="O53" s="265"/>
      <c r="P53" s="266"/>
      <c r="Q53" s="81"/>
      <c r="R53" s="283"/>
      <c r="S53" s="283"/>
      <c r="T53" s="283"/>
      <c r="U53" s="283"/>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20"/>
      <c r="CC53" s="20"/>
      <c r="CD53" s="20"/>
      <c r="CE53" s="20"/>
      <c r="CF53" s="20"/>
      <c r="CG53" s="20"/>
      <c r="CH53" s="20"/>
      <c r="CI53" s="20"/>
      <c r="CJ53" s="20"/>
      <c r="CK53" s="20"/>
      <c r="CL53" s="20"/>
      <c r="CM53" s="20"/>
      <c r="CN53" s="20"/>
      <c r="CO53" s="20"/>
      <c r="CP53" s="20"/>
      <c r="CQ53" s="20"/>
      <c r="CR53" s="20"/>
      <c r="CS53" s="20"/>
      <c r="CT53" s="20"/>
      <c r="CU53" s="20"/>
      <c r="CV53" s="20"/>
      <c r="CW53" s="20"/>
      <c r="CX53" s="20"/>
      <c r="CY53" s="20"/>
      <c r="CZ53" s="20"/>
      <c r="DA53" s="20"/>
      <c r="DB53" s="20"/>
      <c r="DC53" s="20"/>
      <c r="DD53" s="20"/>
      <c r="DE53" s="20"/>
      <c r="DF53" s="20"/>
      <c r="DG53" s="20"/>
      <c r="DH53" s="20"/>
      <c r="DI53" s="20"/>
      <c r="DJ53" s="20"/>
      <c r="DK53" s="20"/>
      <c r="DL53" s="20"/>
      <c r="DM53" s="20"/>
      <c r="DN53" s="20"/>
      <c r="DO53" s="20"/>
      <c r="DP53" s="20"/>
      <c r="DQ53" s="20"/>
      <c r="DR53" s="20"/>
      <c r="DS53" s="20"/>
      <c r="DT53" s="20"/>
      <c r="DU53" s="20"/>
      <c r="DV53" s="20"/>
      <c r="DW53" s="20"/>
      <c r="DX53" s="20"/>
      <c r="DY53" s="20"/>
      <c r="DZ53" s="20"/>
      <c r="EA53" s="20"/>
      <c r="EB53" s="20"/>
      <c r="EC53" s="20"/>
      <c r="ED53" s="20"/>
      <c r="EE53" s="20"/>
      <c r="EF53" s="20"/>
      <c r="EG53" s="20"/>
      <c r="EH53" s="20"/>
      <c r="EI53" s="20"/>
      <c r="EJ53" s="20"/>
      <c r="EK53" s="20"/>
      <c r="EL53" s="20"/>
      <c r="EM53" s="20"/>
      <c r="EN53" s="20"/>
      <c r="EO53" s="20"/>
      <c r="EP53" s="20"/>
      <c r="EQ53" s="20"/>
      <c r="ER53" s="20"/>
      <c r="ES53" s="20"/>
      <c r="ET53" s="20"/>
      <c r="EU53" s="20"/>
      <c r="EV53" s="20"/>
      <c r="EW53" s="20"/>
      <c r="EX53" s="20"/>
      <c r="EY53" s="20"/>
      <c r="EZ53" s="20"/>
      <c r="FA53" s="20"/>
      <c r="FB53" s="20"/>
      <c r="FC53" s="20"/>
      <c r="FD53" s="20"/>
      <c r="FE53" s="20"/>
      <c r="FF53" s="20"/>
      <c r="FG53" s="20"/>
      <c r="FH53" s="20"/>
      <c r="FI53" s="20"/>
      <c r="FJ53" s="20"/>
      <c r="FK53" s="20"/>
      <c r="FL53" s="20"/>
      <c r="FM53" s="20"/>
      <c r="FN53" s="20"/>
      <c r="FO53" s="20"/>
      <c r="FP53" s="20"/>
      <c r="FQ53" s="20"/>
      <c r="FR53" s="20"/>
      <c r="FS53" s="20"/>
      <c r="FT53" s="20"/>
    </row>
    <row r="54" spans="2:176" ht="15.75" customHeight="1" thickBot="1">
      <c r="D54" s="358" t="s">
        <v>45</v>
      </c>
      <c r="E54" s="359"/>
      <c r="F54" s="280" t="s">
        <v>1546</v>
      </c>
      <c r="G54" s="281"/>
      <c r="H54" s="281"/>
      <c r="I54" s="281"/>
      <c r="J54" s="281"/>
      <c r="K54" s="281"/>
      <c r="L54" s="281"/>
      <c r="M54" s="281"/>
      <c r="N54" s="281"/>
      <c r="O54" s="281"/>
      <c r="P54" s="282"/>
      <c r="Q54" s="81"/>
      <c r="R54" s="283"/>
      <c r="S54" s="283"/>
      <c r="T54" s="283"/>
      <c r="U54" s="283"/>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c r="CF54" s="20"/>
      <c r="CG54" s="20"/>
      <c r="CH54" s="20"/>
      <c r="CI54" s="20"/>
      <c r="CJ54" s="20"/>
      <c r="CK54" s="20"/>
      <c r="CL54" s="20"/>
      <c r="CM54" s="20"/>
      <c r="CN54" s="20"/>
      <c r="CO54" s="20"/>
      <c r="CP54" s="20"/>
      <c r="CQ54" s="20"/>
      <c r="CR54" s="20"/>
      <c r="CS54" s="20"/>
      <c r="CT54" s="20"/>
      <c r="CU54" s="20"/>
      <c r="CV54" s="20"/>
      <c r="CW54" s="20"/>
      <c r="CX54" s="20"/>
      <c r="CY54" s="20"/>
      <c r="CZ54" s="20"/>
      <c r="DA54" s="20"/>
      <c r="DB54" s="20"/>
      <c r="DC54" s="20"/>
      <c r="DD54" s="20"/>
      <c r="DE54" s="20"/>
      <c r="DF54" s="20"/>
      <c r="DG54" s="20"/>
      <c r="DH54" s="20"/>
      <c r="DI54" s="20"/>
      <c r="DJ54" s="20"/>
      <c r="DK54" s="20"/>
      <c r="DL54" s="20"/>
      <c r="DM54" s="20"/>
      <c r="DN54" s="20"/>
      <c r="DO54" s="20"/>
      <c r="DP54" s="20"/>
      <c r="DQ54" s="20"/>
      <c r="DR54" s="20"/>
      <c r="DS54" s="20"/>
      <c r="DT54" s="20"/>
      <c r="DU54" s="20"/>
      <c r="DV54" s="20"/>
      <c r="DW54" s="20"/>
      <c r="DX54" s="20"/>
      <c r="DY54" s="20"/>
      <c r="DZ54" s="20"/>
      <c r="EA54" s="20"/>
      <c r="EB54" s="20"/>
      <c r="EC54" s="20"/>
      <c r="ED54" s="20"/>
      <c r="EE54" s="20"/>
      <c r="EF54" s="20"/>
      <c r="EG54" s="20"/>
      <c r="EH54" s="20"/>
      <c r="EI54" s="20"/>
      <c r="EJ54" s="20"/>
      <c r="EK54" s="20"/>
      <c r="EL54" s="20"/>
      <c r="EM54" s="20"/>
      <c r="EN54" s="20"/>
      <c r="EO54" s="20"/>
      <c r="EP54" s="20"/>
      <c r="EQ54" s="20"/>
      <c r="ER54" s="20"/>
      <c r="ES54" s="20"/>
      <c r="ET54" s="20"/>
      <c r="EU54" s="20"/>
      <c r="EV54" s="20"/>
      <c r="EW54" s="20"/>
      <c r="EX54" s="20"/>
      <c r="EY54" s="20"/>
      <c r="EZ54" s="20"/>
      <c r="FA54" s="20"/>
      <c r="FB54" s="20"/>
      <c r="FC54" s="20"/>
      <c r="FD54" s="20"/>
      <c r="FE54" s="20"/>
      <c r="FF54" s="20"/>
      <c r="FG54" s="20"/>
      <c r="FH54" s="20"/>
      <c r="FI54" s="20"/>
      <c r="FJ54" s="20"/>
      <c r="FK54" s="20"/>
      <c r="FL54" s="20"/>
      <c r="FM54" s="20"/>
      <c r="FN54" s="20"/>
      <c r="FO54" s="20"/>
      <c r="FP54" s="20"/>
      <c r="FQ54" s="20"/>
      <c r="FR54" s="20"/>
      <c r="FS54" s="20"/>
      <c r="FT54" s="20"/>
    </row>
    <row r="55" spans="2:176" ht="15.75" customHeight="1">
      <c r="D55" s="20"/>
      <c r="E55" s="20"/>
      <c r="F55" s="20"/>
      <c r="G55" s="20"/>
      <c r="H55" s="20"/>
      <c r="I55" s="20"/>
      <c r="J55" s="20"/>
      <c r="K55" s="20"/>
      <c r="L55" s="20"/>
      <c r="M55" s="20"/>
      <c r="N55" s="20"/>
      <c r="O55" s="20"/>
      <c r="P55" s="20"/>
      <c r="Q55" s="20"/>
      <c r="R55" s="20"/>
      <c r="S55" s="20"/>
      <c r="T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c r="BZ55" s="20"/>
      <c r="CA55" s="20"/>
      <c r="CB55" s="20"/>
      <c r="CC55" s="20"/>
      <c r="CD55" s="20"/>
      <c r="CE55" s="20"/>
      <c r="CF55" s="20"/>
      <c r="CG55" s="20"/>
      <c r="CH55" s="20"/>
      <c r="CI55" s="20"/>
      <c r="CJ55" s="20"/>
      <c r="CK55" s="20"/>
      <c r="CL55" s="20"/>
      <c r="CM55" s="20"/>
      <c r="CN55" s="20"/>
      <c r="CO55" s="20"/>
      <c r="CP55" s="20"/>
      <c r="CQ55" s="20"/>
      <c r="CR55" s="20"/>
      <c r="CS55" s="20"/>
      <c r="CT55" s="20"/>
      <c r="CU55" s="20"/>
      <c r="CV55" s="20"/>
      <c r="CW55" s="20"/>
      <c r="CX55" s="20"/>
      <c r="CY55" s="20"/>
      <c r="CZ55" s="20"/>
      <c r="DA55" s="20"/>
      <c r="DB55" s="20"/>
      <c r="DC55" s="20"/>
      <c r="DD55" s="20"/>
      <c r="DE55" s="20"/>
      <c r="DF55" s="20"/>
      <c r="DG55" s="20"/>
      <c r="DH55" s="20"/>
      <c r="DI55" s="20"/>
      <c r="DJ55" s="20"/>
      <c r="DK55" s="20"/>
      <c r="DL55" s="20"/>
      <c r="DM55" s="20"/>
      <c r="DN55" s="20"/>
      <c r="DO55" s="20"/>
      <c r="DP55" s="20"/>
      <c r="DQ55" s="20"/>
      <c r="DR55" s="20"/>
      <c r="DS55" s="20"/>
      <c r="DT55" s="20"/>
      <c r="DU55" s="20"/>
      <c r="DV55" s="20"/>
      <c r="DW55" s="20"/>
      <c r="DX55" s="20"/>
      <c r="DY55" s="20"/>
      <c r="DZ55" s="20"/>
      <c r="EA55" s="20"/>
      <c r="EB55" s="20"/>
      <c r="EC55" s="20"/>
      <c r="ED55" s="20"/>
      <c r="EE55" s="20"/>
      <c r="EF55" s="20"/>
      <c r="EG55" s="20"/>
      <c r="EH55" s="20"/>
      <c r="EI55" s="20"/>
      <c r="EJ55" s="20"/>
      <c r="EK55" s="20"/>
      <c r="EL55" s="20"/>
      <c r="EM55" s="20"/>
      <c r="EN55" s="20"/>
      <c r="EO55" s="20"/>
      <c r="EP55" s="20"/>
      <c r="EQ55" s="20"/>
      <c r="ER55" s="20"/>
      <c r="ES55" s="20"/>
      <c r="ET55" s="20"/>
      <c r="EU55" s="20"/>
      <c r="EV55" s="20"/>
      <c r="EW55" s="20"/>
      <c r="EX55" s="20"/>
      <c r="EY55" s="20"/>
      <c r="EZ55" s="20"/>
      <c r="FA55" s="20"/>
      <c r="FB55" s="20"/>
      <c r="FC55" s="20"/>
      <c r="FD55" s="20"/>
      <c r="FE55" s="20"/>
      <c r="FF55" s="20"/>
      <c r="FG55" s="20"/>
      <c r="FH55" s="20"/>
      <c r="FI55" s="20"/>
      <c r="FJ55" s="20"/>
      <c r="FK55" s="20"/>
      <c r="FL55" s="20"/>
      <c r="FM55" s="20"/>
      <c r="FN55" s="20"/>
      <c r="FO55" s="20"/>
      <c r="FP55" s="20"/>
      <c r="FQ55" s="20"/>
      <c r="FR55" s="20"/>
      <c r="FS55" s="20"/>
      <c r="FT55" s="20"/>
    </row>
    <row r="56" spans="2:176" ht="15.75" customHeight="1">
      <c r="D56" s="317" t="s">
        <v>46</v>
      </c>
      <c r="E56" s="317"/>
      <c r="F56" s="317"/>
      <c r="G56" s="317"/>
      <c r="H56" s="317"/>
      <c r="I56" s="317"/>
      <c r="J56" s="317"/>
      <c r="K56" s="317"/>
      <c r="L56" s="317"/>
      <c r="M56" s="317"/>
      <c r="N56" s="317"/>
      <c r="O56" s="20"/>
      <c r="P56" s="20"/>
      <c r="Q56" s="20"/>
      <c r="R56" s="20"/>
      <c r="S56" s="20"/>
      <c r="T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c r="CK56" s="20"/>
      <c r="CL56" s="20"/>
      <c r="CM56" s="20"/>
      <c r="CN56" s="20"/>
      <c r="CO56" s="20"/>
      <c r="CP56" s="20"/>
      <c r="CQ56" s="20"/>
      <c r="CR56" s="20"/>
      <c r="CS56" s="20"/>
      <c r="CT56" s="20"/>
      <c r="CU56" s="20"/>
      <c r="CV56" s="20"/>
      <c r="CW56" s="20"/>
      <c r="CX56" s="20"/>
      <c r="CY56" s="20"/>
      <c r="CZ56" s="20"/>
      <c r="DA56" s="20"/>
      <c r="DB56" s="20"/>
      <c r="DC56" s="20"/>
      <c r="DD56" s="20"/>
      <c r="DE56" s="20"/>
      <c r="DF56" s="20"/>
      <c r="DG56" s="20"/>
      <c r="DH56" s="20"/>
      <c r="DI56" s="20"/>
      <c r="DJ56" s="20"/>
      <c r="DK56" s="20"/>
      <c r="DL56" s="20"/>
      <c r="DM56" s="20"/>
      <c r="DN56" s="20"/>
      <c r="DO56" s="20"/>
      <c r="DP56" s="20"/>
      <c r="DQ56" s="20"/>
      <c r="DR56" s="20"/>
      <c r="DS56" s="20"/>
      <c r="DT56" s="20"/>
      <c r="DU56" s="20"/>
      <c r="DV56" s="20"/>
      <c r="DW56" s="20"/>
      <c r="DX56" s="20"/>
      <c r="DY56" s="20"/>
      <c r="DZ56" s="20"/>
      <c r="EA56" s="20"/>
      <c r="EB56" s="20"/>
      <c r="EC56" s="20"/>
      <c r="ED56" s="20"/>
      <c r="EE56" s="20"/>
      <c r="EF56" s="20"/>
      <c r="EG56" s="20"/>
      <c r="EH56" s="20"/>
      <c r="EI56" s="20"/>
      <c r="EJ56" s="20"/>
      <c r="EK56" s="20"/>
      <c r="EL56" s="20"/>
      <c r="EM56" s="20"/>
      <c r="EN56" s="20"/>
      <c r="EO56" s="20"/>
      <c r="EP56" s="20"/>
      <c r="EQ56" s="20"/>
      <c r="ER56" s="20"/>
      <c r="ES56" s="20"/>
      <c r="ET56" s="20"/>
      <c r="EU56" s="20"/>
      <c r="EV56" s="20"/>
      <c r="EW56" s="20"/>
      <c r="EX56" s="20"/>
      <c r="EY56" s="20"/>
      <c r="EZ56" s="20"/>
      <c r="FA56" s="20"/>
      <c r="FB56" s="20"/>
      <c r="FC56" s="20"/>
      <c r="FD56" s="20"/>
      <c r="FE56" s="20"/>
      <c r="FF56" s="20"/>
      <c r="FG56" s="20"/>
      <c r="FH56" s="20"/>
      <c r="FI56" s="20"/>
      <c r="FJ56" s="20"/>
      <c r="FK56" s="20"/>
      <c r="FL56" s="20"/>
      <c r="FM56" s="20"/>
      <c r="FN56" s="20"/>
      <c r="FO56" s="20"/>
      <c r="FP56" s="20"/>
      <c r="FQ56" s="20"/>
      <c r="FR56" s="20"/>
      <c r="FS56" s="20"/>
      <c r="FT56" s="20"/>
    </row>
    <row r="57" spans="2:176" ht="15.75" customHeight="1" thickBot="1">
      <c r="D57" s="317"/>
      <c r="E57" s="317"/>
      <c r="F57" s="317"/>
      <c r="G57" s="317"/>
      <c r="H57" s="317"/>
      <c r="I57" s="317"/>
      <c r="J57" s="317"/>
      <c r="K57" s="317"/>
      <c r="L57" s="317"/>
      <c r="M57" s="317"/>
      <c r="N57" s="317"/>
      <c r="O57" s="20"/>
      <c r="P57" s="20"/>
      <c r="Q57" s="20"/>
      <c r="R57" s="20"/>
      <c r="S57" s="20"/>
      <c r="T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20"/>
      <c r="CI57" s="20"/>
      <c r="CJ57" s="20"/>
      <c r="CK57" s="20"/>
      <c r="CL57" s="20"/>
      <c r="CM57" s="20"/>
      <c r="CN57" s="20"/>
      <c r="CO57" s="20"/>
      <c r="CP57" s="20"/>
      <c r="CQ57" s="20"/>
      <c r="CR57" s="20"/>
      <c r="CS57" s="20"/>
      <c r="CT57" s="20"/>
      <c r="CU57" s="20"/>
      <c r="CV57" s="20"/>
      <c r="CW57" s="20"/>
      <c r="CX57" s="20"/>
      <c r="CY57" s="20"/>
      <c r="CZ57" s="20"/>
      <c r="DA57" s="20"/>
      <c r="DB57" s="20"/>
      <c r="DC57" s="20"/>
      <c r="DD57" s="20"/>
      <c r="DE57" s="20"/>
      <c r="DF57" s="20"/>
      <c r="DG57" s="20"/>
      <c r="DH57" s="20"/>
      <c r="DI57" s="20"/>
      <c r="DJ57" s="20"/>
      <c r="DK57" s="20"/>
      <c r="DL57" s="20"/>
      <c r="DM57" s="20"/>
      <c r="DN57" s="20"/>
      <c r="DO57" s="20"/>
      <c r="DP57" s="20"/>
      <c r="DQ57" s="20"/>
      <c r="DR57" s="20"/>
      <c r="DS57" s="20"/>
      <c r="DT57" s="20"/>
      <c r="DU57" s="20"/>
      <c r="DV57" s="20"/>
      <c r="DW57" s="20"/>
      <c r="DX57" s="20"/>
      <c r="DY57" s="20"/>
      <c r="DZ57" s="20"/>
      <c r="EA57" s="20"/>
      <c r="EB57" s="20"/>
      <c r="EC57" s="20"/>
      <c r="ED57" s="20"/>
      <c r="EE57" s="20"/>
      <c r="EF57" s="20"/>
      <c r="EG57" s="20"/>
      <c r="EH57" s="20"/>
      <c r="EI57" s="20"/>
      <c r="EJ57" s="20"/>
      <c r="EK57" s="20"/>
      <c r="EL57" s="20"/>
      <c r="EM57" s="20"/>
      <c r="EN57" s="20"/>
      <c r="EO57" s="20"/>
      <c r="EP57" s="20"/>
      <c r="EQ57" s="20"/>
      <c r="ER57" s="20"/>
      <c r="ES57" s="20"/>
      <c r="ET57" s="20"/>
      <c r="EU57" s="20"/>
      <c r="EV57" s="20"/>
      <c r="EW57" s="20"/>
      <c r="EX57" s="20"/>
      <c r="EY57" s="20"/>
      <c r="EZ57" s="20"/>
      <c r="FA57" s="20"/>
      <c r="FB57" s="20"/>
      <c r="FC57" s="20"/>
      <c r="FD57" s="20"/>
      <c r="FE57" s="20"/>
      <c r="FF57" s="20"/>
      <c r="FG57" s="20"/>
      <c r="FH57" s="20"/>
      <c r="FI57" s="20"/>
      <c r="FJ57" s="20"/>
      <c r="FK57" s="20"/>
      <c r="FL57" s="20"/>
      <c r="FM57" s="20"/>
      <c r="FN57" s="20"/>
      <c r="FO57" s="20"/>
      <c r="FP57" s="20"/>
      <c r="FQ57" s="20"/>
      <c r="FR57" s="20"/>
      <c r="FS57" s="20"/>
      <c r="FT57" s="20"/>
    </row>
    <row r="58" spans="2:176" ht="15.75" customHeight="1" thickBot="1">
      <c r="D58" s="35"/>
      <c r="E58" s="35"/>
      <c r="F58" s="35"/>
      <c r="G58" s="35"/>
      <c r="H58" s="35"/>
      <c r="I58" s="35"/>
      <c r="J58" s="35"/>
      <c r="K58" s="35"/>
      <c r="L58" s="35"/>
      <c r="M58" s="35"/>
      <c r="N58" s="35"/>
      <c r="O58" s="82"/>
      <c r="P58" s="82"/>
      <c r="Q58" s="20"/>
      <c r="R58" s="144" t="s">
        <v>47</v>
      </c>
      <c r="S58" s="144"/>
      <c r="T58" s="144"/>
      <c r="U58" s="144"/>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20"/>
      <c r="CK58" s="20"/>
      <c r="CL58" s="20"/>
      <c r="CM58" s="20"/>
      <c r="CN58" s="20"/>
      <c r="CO58" s="20"/>
      <c r="CP58" s="20"/>
      <c r="CQ58" s="20"/>
      <c r="CR58" s="20"/>
      <c r="CS58" s="20"/>
      <c r="CT58" s="20"/>
      <c r="CU58" s="20"/>
      <c r="CV58" s="20"/>
      <c r="CW58" s="20"/>
      <c r="CX58" s="20"/>
      <c r="CY58" s="20"/>
      <c r="CZ58" s="20"/>
      <c r="DA58" s="20"/>
      <c r="DB58" s="20"/>
      <c r="DC58" s="20"/>
      <c r="DD58" s="20"/>
      <c r="DE58" s="20"/>
      <c r="DF58" s="20"/>
      <c r="DG58" s="20"/>
      <c r="DH58" s="20"/>
      <c r="DI58" s="20"/>
      <c r="DJ58" s="20"/>
      <c r="DK58" s="20"/>
      <c r="DL58" s="20"/>
      <c r="DM58" s="20"/>
      <c r="DN58" s="20"/>
      <c r="DO58" s="20"/>
      <c r="DP58" s="20"/>
      <c r="DQ58" s="20"/>
      <c r="DR58" s="20"/>
      <c r="DS58" s="20"/>
      <c r="DT58" s="20"/>
      <c r="DU58" s="20"/>
      <c r="DV58" s="20"/>
      <c r="DW58" s="20"/>
      <c r="DX58" s="20"/>
      <c r="DY58" s="20"/>
      <c r="DZ58" s="20"/>
      <c r="EA58" s="20"/>
      <c r="EB58" s="20"/>
      <c r="EC58" s="20"/>
      <c r="ED58" s="20"/>
      <c r="EE58" s="20"/>
      <c r="EF58" s="20"/>
      <c r="EG58" s="20"/>
      <c r="EH58" s="20"/>
      <c r="EI58" s="20"/>
      <c r="EJ58" s="20"/>
      <c r="EK58" s="20"/>
      <c r="EL58" s="20"/>
      <c r="EM58" s="20"/>
      <c r="EN58" s="20"/>
      <c r="EO58" s="20"/>
      <c r="EP58" s="20"/>
      <c r="EQ58" s="20"/>
      <c r="ER58" s="20"/>
      <c r="ES58" s="20"/>
      <c r="ET58" s="20"/>
      <c r="EU58" s="20"/>
      <c r="EV58" s="20"/>
      <c r="EW58" s="20"/>
      <c r="EX58" s="20"/>
      <c r="EY58" s="20"/>
      <c r="EZ58" s="20"/>
      <c r="FA58" s="20"/>
      <c r="FB58" s="20"/>
      <c r="FC58" s="20"/>
      <c r="FD58" s="20"/>
      <c r="FE58" s="20"/>
      <c r="FF58" s="20"/>
      <c r="FG58" s="20"/>
      <c r="FH58" s="20"/>
      <c r="FI58" s="20"/>
      <c r="FJ58" s="20"/>
      <c r="FK58" s="20"/>
      <c r="FL58" s="20"/>
      <c r="FM58" s="20"/>
      <c r="FN58" s="20"/>
      <c r="FO58" s="20"/>
      <c r="FP58" s="20"/>
      <c r="FQ58" s="20"/>
      <c r="FR58" s="20"/>
      <c r="FS58" s="20"/>
      <c r="FT58" s="20"/>
    </row>
    <row r="59" spans="2:176" ht="15.75" customHeight="1">
      <c r="D59" s="158" t="s">
        <v>48</v>
      </c>
      <c r="E59" s="159"/>
      <c r="F59" s="159"/>
      <c r="G59" s="159"/>
      <c r="H59" s="159"/>
      <c r="I59" s="159"/>
      <c r="J59" s="159"/>
      <c r="K59" s="159"/>
      <c r="L59" s="159"/>
      <c r="M59" s="159"/>
      <c r="N59" s="159"/>
      <c r="O59" s="159"/>
      <c r="P59" s="160"/>
      <c r="Q59" s="20"/>
      <c r="R59" s="144"/>
      <c r="S59" s="144"/>
      <c r="T59" s="144"/>
      <c r="U59" s="144"/>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20"/>
      <c r="CI59" s="20"/>
      <c r="CJ59" s="20"/>
      <c r="CK59" s="20"/>
      <c r="CL59" s="20"/>
      <c r="CM59" s="20"/>
      <c r="CN59" s="20"/>
      <c r="CO59" s="20"/>
      <c r="CP59" s="20"/>
      <c r="CQ59" s="20"/>
      <c r="CR59" s="20"/>
      <c r="CS59" s="20"/>
      <c r="CT59" s="20"/>
      <c r="CU59" s="20"/>
      <c r="CV59" s="20"/>
      <c r="CW59" s="20"/>
      <c r="CX59" s="20"/>
      <c r="CY59" s="20"/>
      <c r="CZ59" s="20"/>
      <c r="DA59" s="20"/>
      <c r="DB59" s="20"/>
      <c r="DC59" s="20"/>
      <c r="DD59" s="20"/>
      <c r="DE59" s="20"/>
      <c r="DF59" s="20"/>
      <c r="DG59" s="20"/>
      <c r="DH59" s="20"/>
      <c r="DI59" s="20"/>
      <c r="DJ59" s="20"/>
      <c r="DK59" s="20"/>
      <c r="DL59" s="20"/>
      <c r="DM59" s="20"/>
      <c r="DN59" s="20"/>
      <c r="DO59" s="20"/>
      <c r="DP59" s="20"/>
      <c r="DQ59" s="20"/>
      <c r="DR59" s="20"/>
      <c r="DS59" s="20"/>
      <c r="DT59" s="20"/>
      <c r="DU59" s="20"/>
      <c r="DV59" s="20"/>
      <c r="DW59" s="20"/>
      <c r="DX59" s="20"/>
      <c r="DY59" s="20"/>
      <c r="DZ59" s="20"/>
      <c r="EA59" s="20"/>
      <c r="EB59" s="20"/>
      <c r="EC59" s="20"/>
      <c r="ED59" s="20"/>
      <c r="EE59" s="20"/>
      <c r="EF59" s="20"/>
      <c r="EG59" s="20"/>
      <c r="EH59" s="20"/>
      <c r="EI59" s="20"/>
      <c r="EJ59" s="20"/>
      <c r="EK59" s="20"/>
      <c r="EL59" s="20"/>
      <c r="EM59" s="20"/>
      <c r="EN59" s="20"/>
      <c r="EO59" s="20"/>
      <c r="EP59" s="20"/>
      <c r="EQ59" s="20"/>
      <c r="ER59" s="20"/>
      <c r="ES59" s="20"/>
      <c r="ET59" s="20"/>
      <c r="EU59" s="20"/>
      <c r="EV59" s="20"/>
      <c r="EW59" s="20"/>
      <c r="EX59" s="20"/>
      <c r="EY59" s="20"/>
      <c r="EZ59" s="20"/>
      <c r="FA59" s="20"/>
      <c r="FB59" s="20"/>
      <c r="FC59" s="20"/>
      <c r="FD59" s="20"/>
      <c r="FE59" s="20"/>
      <c r="FF59" s="20"/>
      <c r="FG59" s="20"/>
      <c r="FH59" s="20"/>
      <c r="FI59" s="20"/>
      <c r="FJ59" s="20"/>
      <c r="FK59" s="20"/>
      <c r="FL59" s="20"/>
      <c r="FM59" s="20"/>
      <c r="FN59" s="20"/>
      <c r="FO59" s="20"/>
      <c r="FP59" s="20"/>
      <c r="FQ59" s="20"/>
      <c r="FR59" s="20"/>
      <c r="FS59" s="20"/>
      <c r="FT59" s="20"/>
    </row>
    <row r="60" spans="2:176" ht="15.75" customHeight="1">
      <c r="B60" s="218" t="s">
        <v>49</v>
      </c>
      <c r="D60" s="161"/>
      <c r="E60" s="162"/>
      <c r="F60" s="162"/>
      <c r="G60" s="162"/>
      <c r="H60" s="162"/>
      <c r="I60" s="162"/>
      <c r="J60" s="162"/>
      <c r="K60" s="162"/>
      <c r="L60" s="162"/>
      <c r="M60" s="162"/>
      <c r="N60" s="162"/>
      <c r="O60" s="162"/>
      <c r="P60" s="163"/>
      <c r="Q60" s="37"/>
      <c r="R60" s="144"/>
      <c r="S60" s="144"/>
      <c r="T60" s="144"/>
      <c r="U60" s="144"/>
      <c r="V60" s="37"/>
      <c r="W60" s="37"/>
      <c r="X60" s="37"/>
      <c r="Y60" s="37"/>
      <c r="Z60" s="37"/>
      <c r="AA60" s="37"/>
      <c r="AB60" s="37"/>
      <c r="AC60" s="37"/>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c r="CF60" s="20"/>
      <c r="CG60" s="20"/>
      <c r="CH60" s="20"/>
      <c r="CI60" s="20"/>
      <c r="CJ60" s="20"/>
      <c r="CK60" s="20"/>
      <c r="CL60" s="20"/>
      <c r="CM60" s="20"/>
      <c r="CN60" s="20"/>
      <c r="CO60" s="20"/>
      <c r="CP60" s="20"/>
      <c r="CQ60" s="20"/>
      <c r="CR60" s="20"/>
      <c r="CS60" s="20"/>
      <c r="CT60" s="20"/>
      <c r="CU60" s="20"/>
      <c r="CV60" s="20"/>
      <c r="CW60" s="20"/>
      <c r="CX60" s="20"/>
      <c r="CY60" s="20"/>
      <c r="CZ60" s="20"/>
      <c r="DA60" s="20"/>
      <c r="DB60" s="20"/>
      <c r="DC60" s="20"/>
      <c r="DD60" s="20"/>
      <c r="DE60" s="20"/>
      <c r="DF60" s="20"/>
      <c r="DG60" s="20"/>
      <c r="DH60" s="20"/>
      <c r="DI60" s="20"/>
      <c r="DJ60" s="20"/>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row>
    <row r="61" spans="2:176" ht="15.75" customHeight="1">
      <c r="B61" s="219"/>
      <c r="D61" s="221"/>
      <c r="E61" s="220" t="s">
        <v>50</v>
      </c>
      <c r="F61" s="220">
        <v>2020</v>
      </c>
      <c r="G61" s="220">
        <v>2021</v>
      </c>
      <c r="H61" s="220">
        <v>2022</v>
      </c>
      <c r="I61" s="220">
        <v>2023</v>
      </c>
      <c r="J61" s="220">
        <v>2024</v>
      </c>
      <c r="K61" s="220">
        <v>2025</v>
      </c>
      <c r="L61" s="220">
        <v>2026</v>
      </c>
      <c r="M61" s="220">
        <v>2027</v>
      </c>
      <c r="N61" s="220">
        <v>2028</v>
      </c>
      <c r="O61" s="220">
        <v>2029</v>
      </c>
      <c r="P61" s="275" t="s">
        <v>51</v>
      </c>
      <c r="Q61" s="38"/>
      <c r="R61" s="144"/>
      <c r="S61" s="144"/>
      <c r="T61" s="144"/>
      <c r="U61" s="144"/>
      <c r="V61" s="38"/>
      <c r="W61" s="38"/>
      <c r="X61" s="38"/>
      <c r="Y61" s="38"/>
      <c r="Z61" s="38"/>
      <c r="AA61" s="38"/>
      <c r="AB61" s="38"/>
      <c r="AC61" s="38"/>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row>
    <row r="62" spans="2:176" ht="15.75" customHeight="1">
      <c r="D62" s="221"/>
      <c r="E62" s="220"/>
      <c r="F62" s="220"/>
      <c r="G62" s="220"/>
      <c r="H62" s="220"/>
      <c r="I62" s="220"/>
      <c r="J62" s="220"/>
      <c r="K62" s="220"/>
      <c r="L62" s="220"/>
      <c r="M62" s="220"/>
      <c r="N62" s="220"/>
      <c r="O62" s="220"/>
      <c r="P62" s="275"/>
      <c r="Q62" s="38"/>
      <c r="R62" s="144"/>
      <c r="S62" s="144"/>
      <c r="T62" s="144"/>
      <c r="U62" s="144"/>
      <c r="V62" s="38"/>
      <c r="W62" s="38"/>
      <c r="X62" s="38"/>
      <c r="Y62" s="38"/>
      <c r="Z62" s="38"/>
      <c r="AA62" s="38"/>
      <c r="AB62" s="38"/>
      <c r="AC62" s="38"/>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c r="CI62" s="20"/>
      <c r="CJ62" s="20"/>
      <c r="CK62" s="20"/>
      <c r="CL62" s="20"/>
      <c r="CM62" s="20"/>
      <c r="CN62" s="20"/>
      <c r="CO62" s="20"/>
      <c r="CP62" s="20"/>
      <c r="CQ62" s="20"/>
      <c r="CR62" s="20"/>
      <c r="CS62" s="20"/>
      <c r="CT62" s="20"/>
      <c r="CU62" s="20"/>
      <c r="CV62" s="20"/>
      <c r="CW62" s="20"/>
      <c r="CX62" s="20"/>
      <c r="CY62" s="20"/>
      <c r="CZ62" s="20"/>
      <c r="DA62" s="20"/>
      <c r="DB62" s="20"/>
      <c r="DC62" s="20"/>
      <c r="DD62" s="20"/>
      <c r="DE62" s="20"/>
      <c r="DF62" s="20"/>
      <c r="DG62" s="20"/>
      <c r="DH62" s="20"/>
      <c r="DI62" s="20"/>
      <c r="DJ62" s="20"/>
      <c r="DK62" s="20"/>
      <c r="DL62" s="20"/>
      <c r="DM62" s="20"/>
      <c r="DN62" s="20"/>
      <c r="DO62" s="20"/>
      <c r="DP62" s="20"/>
      <c r="DQ62" s="20"/>
      <c r="DR62" s="20"/>
      <c r="DS62" s="20"/>
      <c r="DT62" s="20"/>
      <c r="DU62" s="20"/>
      <c r="DV62" s="20"/>
      <c r="DW62" s="20"/>
      <c r="DX62" s="20"/>
      <c r="DY62" s="20"/>
      <c r="DZ62" s="20"/>
      <c r="EA62" s="20"/>
      <c r="EB62" s="20"/>
      <c r="EC62" s="20"/>
      <c r="ED62" s="20"/>
      <c r="EE62" s="20"/>
      <c r="EF62" s="20"/>
      <c r="EG62" s="20"/>
      <c r="EH62" s="20"/>
      <c r="EI62" s="20"/>
      <c r="EJ62" s="20"/>
      <c r="EK62" s="20"/>
      <c r="EL62" s="20"/>
      <c r="EM62" s="20"/>
      <c r="EN62" s="20"/>
      <c r="EO62" s="20"/>
      <c r="EP62" s="20"/>
      <c r="EQ62" s="20"/>
      <c r="ER62" s="20"/>
      <c r="ES62" s="20"/>
      <c r="ET62" s="20"/>
      <c r="EU62" s="20"/>
      <c r="EV62" s="20"/>
      <c r="EW62" s="20"/>
      <c r="EX62" s="20"/>
      <c r="EY62" s="20"/>
      <c r="EZ62" s="20"/>
      <c r="FA62" s="20"/>
      <c r="FB62" s="20"/>
      <c r="FC62" s="20"/>
      <c r="FD62" s="20"/>
      <c r="FE62" s="20"/>
      <c r="FF62" s="20"/>
      <c r="FG62" s="20"/>
      <c r="FH62" s="20"/>
      <c r="FI62" s="20"/>
      <c r="FJ62" s="20"/>
      <c r="FK62" s="20"/>
      <c r="FL62" s="20"/>
      <c r="FM62" s="20"/>
      <c r="FN62" s="20"/>
      <c r="FO62" s="20"/>
      <c r="FP62" s="20"/>
      <c r="FQ62" s="20"/>
      <c r="FR62" s="20"/>
      <c r="FS62" s="20"/>
      <c r="FT62" s="20"/>
    </row>
    <row r="63" spans="2:176" ht="15.75" customHeight="1">
      <c r="D63" s="168" t="s">
        <v>52</v>
      </c>
      <c r="E63" s="251">
        <v>1641090</v>
      </c>
      <c r="F63" s="278">
        <v>19775.063268482492</v>
      </c>
      <c r="G63" s="278">
        <v>22178.917354085606</v>
      </c>
      <c r="H63" s="278">
        <v>47565.61082236842</v>
      </c>
      <c r="I63" s="278">
        <v>101744.28710144928</v>
      </c>
      <c r="J63" s="278">
        <v>179203.78867924528</v>
      </c>
      <c r="K63" s="278">
        <v>208445.68993317609</v>
      </c>
      <c r="L63" s="278">
        <v>211124.04004323899</v>
      </c>
      <c r="M63" s="278">
        <v>211075.50766037736</v>
      </c>
      <c r="N63" s="278">
        <v>202675.13365251568</v>
      </c>
      <c r="O63" s="278">
        <v>198919.4888553459</v>
      </c>
      <c r="P63" s="276">
        <v>238382.92963443388</v>
      </c>
      <c r="Q63" s="39"/>
      <c r="R63" s="144"/>
      <c r="S63" s="144"/>
      <c r="T63" s="144"/>
      <c r="U63" s="144"/>
      <c r="V63" s="39"/>
      <c r="W63" s="39"/>
      <c r="X63" s="39"/>
      <c r="Y63" s="39"/>
      <c r="Z63" s="39"/>
      <c r="AA63" s="39"/>
      <c r="AB63" s="39"/>
      <c r="AC63" s="39"/>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c r="BZ63" s="20"/>
      <c r="CA63" s="20"/>
      <c r="CB63" s="20"/>
      <c r="CC63" s="20"/>
      <c r="CD63" s="20"/>
      <c r="CE63" s="20"/>
      <c r="CF63" s="20"/>
      <c r="CG63" s="20"/>
      <c r="CH63" s="20"/>
      <c r="CI63" s="20"/>
      <c r="CJ63" s="20"/>
      <c r="CK63" s="20"/>
      <c r="CL63" s="20"/>
      <c r="CM63" s="20"/>
      <c r="CN63" s="20"/>
      <c r="CO63" s="20"/>
      <c r="CP63" s="20"/>
      <c r="CQ63" s="20"/>
      <c r="CR63" s="20"/>
      <c r="CS63" s="20"/>
      <c r="CT63" s="20"/>
      <c r="CU63" s="20"/>
      <c r="CV63" s="20"/>
      <c r="CW63" s="20"/>
      <c r="CX63" s="20"/>
      <c r="CY63" s="20"/>
      <c r="CZ63" s="20"/>
      <c r="DA63" s="20"/>
      <c r="DB63" s="20"/>
      <c r="DC63" s="20"/>
      <c r="DD63" s="20"/>
      <c r="DE63" s="20"/>
      <c r="DF63" s="20"/>
      <c r="DG63" s="20"/>
      <c r="DH63" s="20"/>
      <c r="DI63" s="20"/>
      <c r="DJ63" s="20"/>
      <c r="DK63" s="20"/>
      <c r="DL63" s="20"/>
      <c r="DM63" s="20"/>
      <c r="DN63" s="20"/>
      <c r="DO63" s="20"/>
      <c r="DP63" s="20"/>
      <c r="DQ63" s="20"/>
      <c r="DR63" s="20"/>
      <c r="DS63" s="20"/>
      <c r="DT63" s="20"/>
      <c r="DU63" s="20"/>
      <c r="DV63" s="20"/>
      <c r="DW63" s="20"/>
      <c r="DX63" s="20"/>
      <c r="DY63" s="20"/>
      <c r="DZ63" s="20"/>
      <c r="EA63" s="20"/>
      <c r="EB63" s="20"/>
      <c r="EC63" s="20"/>
      <c r="ED63" s="20"/>
      <c r="EE63" s="20"/>
      <c r="EF63" s="20"/>
      <c r="EG63" s="20"/>
      <c r="EH63" s="20"/>
      <c r="EI63" s="20"/>
      <c r="EJ63" s="20"/>
      <c r="EK63" s="20"/>
      <c r="EL63" s="20"/>
      <c r="EM63" s="20"/>
      <c r="EN63" s="20"/>
      <c r="EO63" s="20"/>
      <c r="EP63" s="20"/>
      <c r="EQ63" s="20"/>
      <c r="ER63" s="20"/>
      <c r="ES63" s="20"/>
      <c r="ET63" s="20"/>
      <c r="EU63" s="20"/>
      <c r="EV63" s="20"/>
      <c r="EW63" s="20"/>
      <c r="EX63" s="20"/>
      <c r="EY63" s="20"/>
      <c r="EZ63" s="20"/>
      <c r="FA63" s="20"/>
      <c r="FB63" s="20"/>
      <c r="FC63" s="20"/>
      <c r="FD63" s="20"/>
      <c r="FE63" s="20"/>
      <c r="FF63" s="20"/>
      <c r="FG63" s="20"/>
      <c r="FH63" s="20"/>
      <c r="FI63" s="20"/>
      <c r="FJ63" s="20"/>
      <c r="FK63" s="20"/>
      <c r="FL63" s="20"/>
      <c r="FM63" s="20"/>
      <c r="FN63" s="20"/>
      <c r="FO63" s="20"/>
      <c r="FP63" s="20"/>
      <c r="FQ63" s="20"/>
      <c r="FR63" s="20"/>
      <c r="FS63" s="20"/>
      <c r="FT63" s="20"/>
    </row>
    <row r="64" spans="2:176" ht="15.75" customHeight="1" thickBot="1">
      <c r="D64" s="222"/>
      <c r="E64" s="255"/>
      <c r="F64" s="279"/>
      <c r="G64" s="279"/>
      <c r="H64" s="279"/>
      <c r="I64" s="279"/>
      <c r="J64" s="279"/>
      <c r="K64" s="279"/>
      <c r="L64" s="279"/>
      <c r="M64" s="279"/>
      <c r="N64" s="279"/>
      <c r="O64" s="279"/>
      <c r="P64" s="277"/>
      <c r="Q64" s="39"/>
      <c r="R64" s="144"/>
      <c r="S64" s="144"/>
      <c r="T64" s="144"/>
      <c r="U64" s="144"/>
      <c r="V64" s="39"/>
      <c r="W64" s="39"/>
      <c r="X64" s="39"/>
      <c r="Y64" s="39"/>
      <c r="Z64" s="39"/>
      <c r="AA64" s="39"/>
      <c r="AB64" s="39"/>
      <c r="AC64" s="39"/>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c r="BZ64" s="20"/>
      <c r="CA64" s="20"/>
      <c r="CB64" s="20"/>
      <c r="CC64" s="20"/>
      <c r="CD64" s="20"/>
      <c r="CE64" s="20"/>
      <c r="CF64" s="20"/>
      <c r="CG64" s="20"/>
      <c r="CH64" s="20"/>
      <c r="CI64" s="20"/>
      <c r="CJ64" s="20"/>
      <c r="CK64" s="20"/>
      <c r="CL64" s="20"/>
      <c r="CM64" s="20"/>
      <c r="CN64" s="20"/>
      <c r="CO64" s="20"/>
      <c r="CP64" s="20"/>
      <c r="CQ64" s="20"/>
      <c r="CR64" s="20"/>
      <c r="CS64" s="20"/>
      <c r="CT64" s="20"/>
      <c r="CU64" s="20"/>
      <c r="CV64" s="20"/>
      <c r="CW64" s="20"/>
      <c r="CX64" s="20"/>
      <c r="CY64" s="20"/>
      <c r="CZ64" s="20"/>
      <c r="DA64" s="20"/>
      <c r="DB64" s="20"/>
      <c r="DC64" s="20"/>
      <c r="DD64" s="20"/>
      <c r="DE64" s="20"/>
      <c r="DF64" s="20"/>
      <c r="DG64" s="20"/>
      <c r="DH64" s="20"/>
      <c r="DI64" s="20"/>
      <c r="DJ64" s="20"/>
      <c r="DK64" s="20"/>
      <c r="DL64" s="20"/>
      <c r="DM64" s="20"/>
      <c r="DN64" s="20"/>
      <c r="DO64" s="20"/>
      <c r="DP64" s="20"/>
      <c r="DQ64" s="20"/>
      <c r="DR64" s="20"/>
      <c r="DS64" s="20"/>
      <c r="DT64" s="20"/>
      <c r="DU64" s="20"/>
      <c r="DV64" s="20"/>
      <c r="DW64" s="20"/>
      <c r="DX64" s="20"/>
      <c r="DY64" s="20"/>
      <c r="DZ64" s="20"/>
      <c r="EA64" s="20"/>
      <c r="EB64" s="20"/>
      <c r="EC64" s="20"/>
      <c r="ED64" s="20"/>
      <c r="EE64" s="20"/>
      <c r="EF64" s="20"/>
      <c r="EG64" s="20"/>
      <c r="EH64" s="20"/>
      <c r="EI64" s="20"/>
      <c r="EJ64" s="20"/>
      <c r="EK64" s="20"/>
      <c r="EL64" s="20"/>
      <c r="EM64" s="20"/>
      <c r="EN64" s="20"/>
      <c r="EO64" s="20"/>
      <c r="EP64" s="20"/>
      <c r="EQ64" s="20"/>
      <c r="ER64" s="20"/>
      <c r="ES64" s="20"/>
      <c r="ET64" s="20"/>
      <c r="EU64" s="20"/>
      <c r="EV64" s="20"/>
      <c r="EW64" s="20"/>
      <c r="EX64" s="20"/>
      <c r="EY64" s="20"/>
      <c r="EZ64" s="20"/>
      <c r="FA64" s="20"/>
      <c r="FB64" s="20"/>
      <c r="FC64" s="20"/>
      <c r="FD64" s="20"/>
      <c r="FE64" s="20"/>
      <c r="FF64" s="20"/>
      <c r="FG64" s="20"/>
      <c r="FH64" s="20"/>
      <c r="FI64" s="20"/>
      <c r="FJ64" s="20"/>
      <c r="FK64" s="20"/>
      <c r="FL64" s="20"/>
      <c r="FM64" s="20"/>
      <c r="FN64" s="20"/>
      <c r="FO64" s="20"/>
      <c r="FP64" s="20"/>
      <c r="FQ64" s="20"/>
      <c r="FR64" s="20"/>
      <c r="FS64" s="20"/>
      <c r="FT64" s="20"/>
    </row>
    <row r="65" spans="2:176" ht="15.75" customHeight="1" thickBot="1">
      <c r="D65" s="45"/>
      <c r="E65" s="44"/>
      <c r="F65" s="53"/>
      <c r="G65" s="53"/>
      <c r="H65" s="53"/>
      <c r="I65" s="53"/>
      <c r="J65" s="53"/>
      <c r="K65" s="53"/>
      <c r="L65" s="53"/>
      <c r="M65" s="53"/>
      <c r="N65" s="53"/>
      <c r="O65" s="53"/>
      <c r="P65" s="53"/>
      <c r="Q65" s="39"/>
      <c r="R65" s="144"/>
      <c r="S65" s="144"/>
      <c r="T65" s="144"/>
      <c r="U65" s="144"/>
      <c r="V65" s="39"/>
      <c r="W65" s="39"/>
      <c r="X65" s="39"/>
      <c r="Y65" s="39"/>
      <c r="Z65" s="39"/>
      <c r="AA65" s="39"/>
      <c r="AB65" s="39"/>
      <c r="AC65" s="39"/>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20"/>
      <c r="BY65" s="20"/>
      <c r="BZ65" s="20"/>
      <c r="CA65" s="20"/>
      <c r="CB65" s="20"/>
      <c r="CC65" s="20"/>
      <c r="CD65" s="20"/>
      <c r="CE65" s="20"/>
      <c r="CF65" s="20"/>
      <c r="CG65" s="20"/>
      <c r="CH65" s="20"/>
      <c r="CI65" s="20"/>
      <c r="CJ65" s="20"/>
      <c r="CK65" s="20"/>
      <c r="CL65" s="20"/>
      <c r="CM65" s="20"/>
      <c r="CN65" s="20"/>
      <c r="CO65" s="20"/>
      <c r="CP65" s="20"/>
      <c r="CQ65" s="20"/>
      <c r="CR65" s="20"/>
      <c r="CS65" s="20"/>
      <c r="CT65" s="20"/>
      <c r="CU65" s="20"/>
      <c r="CV65" s="20"/>
      <c r="CW65" s="20"/>
      <c r="CX65" s="20"/>
      <c r="CY65" s="20"/>
      <c r="CZ65" s="20"/>
      <c r="DA65" s="20"/>
      <c r="DB65" s="20"/>
      <c r="DC65" s="20"/>
      <c r="DD65" s="20"/>
      <c r="DE65" s="20"/>
      <c r="DF65" s="20"/>
      <c r="DG65" s="20"/>
      <c r="DH65" s="20"/>
      <c r="DI65" s="20"/>
      <c r="DJ65" s="20"/>
      <c r="DK65" s="20"/>
      <c r="DL65" s="20"/>
      <c r="DM65" s="20"/>
      <c r="DN65" s="20"/>
      <c r="DO65" s="20"/>
      <c r="DP65" s="20"/>
      <c r="DQ65" s="20"/>
      <c r="DR65" s="20"/>
      <c r="DS65" s="20"/>
      <c r="DT65" s="20"/>
      <c r="DU65" s="20"/>
      <c r="DV65" s="20"/>
      <c r="DW65" s="20"/>
      <c r="DX65" s="20"/>
      <c r="DY65" s="20"/>
      <c r="DZ65" s="20"/>
      <c r="EA65" s="20"/>
      <c r="EB65" s="20"/>
      <c r="EC65" s="20"/>
      <c r="ED65" s="20"/>
      <c r="EE65" s="20"/>
      <c r="EF65" s="20"/>
      <c r="EG65" s="20"/>
      <c r="EH65" s="20"/>
      <c r="EI65" s="20"/>
      <c r="EJ65" s="20"/>
      <c r="EK65" s="20"/>
      <c r="EL65" s="20"/>
      <c r="EM65" s="20"/>
      <c r="EN65" s="20"/>
      <c r="EO65" s="20"/>
      <c r="EP65" s="20"/>
      <c r="EQ65" s="20"/>
      <c r="ER65" s="20"/>
      <c r="ES65" s="20"/>
      <c r="ET65" s="20"/>
      <c r="EU65" s="20"/>
      <c r="EV65" s="20"/>
      <c r="EW65" s="20"/>
      <c r="EX65" s="20"/>
      <c r="EY65" s="20"/>
      <c r="EZ65" s="20"/>
      <c r="FA65" s="20"/>
      <c r="FB65" s="20"/>
      <c r="FC65" s="20"/>
      <c r="FD65" s="20"/>
      <c r="FE65" s="20"/>
      <c r="FF65" s="20"/>
      <c r="FG65" s="20"/>
      <c r="FH65" s="20"/>
      <c r="FI65" s="20"/>
      <c r="FJ65" s="20"/>
      <c r="FK65" s="20"/>
      <c r="FL65" s="20"/>
      <c r="FM65" s="20"/>
      <c r="FN65" s="20"/>
      <c r="FO65" s="20"/>
      <c r="FP65" s="20"/>
      <c r="FQ65" s="20"/>
      <c r="FR65" s="20"/>
      <c r="FS65" s="20"/>
      <c r="FT65" s="20"/>
    </row>
    <row r="66" spans="2:176" ht="15.75" customHeight="1">
      <c r="B66" s="218"/>
      <c r="D66" s="374" t="s">
        <v>53</v>
      </c>
      <c r="E66" s="375"/>
      <c r="F66" s="375"/>
      <c r="G66" s="375"/>
      <c r="H66" s="375"/>
      <c r="I66" s="375"/>
      <c r="J66" s="375"/>
      <c r="K66" s="375"/>
      <c r="L66" s="375"/>
      <c r="M66" s="375"/>
      <c r="N66" s="375"/>
      <c r="O66" s="377">
        <v>1</v>
      </c>
      <c r="P66" s="378"/>
      <c r="Q66" s="39"/>
      <c r="R66" s="144"/>
      <c r="S66" s="144"/>
      <c r="T66" s="144"/>
      <c r="U66" s="144"/>
      <c r="V66" s="39"/>
      <c r="W66" s="39"/>
      <c r="X66" s="39"/>
      <c r="Y66" s="39"/>
      <c r="Z66" s="39"/>
      <c r="AA66" s="39"/>
      <c r="AB66" s="39"/>
      <c r="AC66" s="39"/>
      <c r="AS66" s="20"/>
      <c r="AT66" s="20"/>
      <c r="AU66" s="20"/>
      <c r="AV66" s="20"/>
      <c r="AW66" s="20"/>
      <c r="AX66" s="20"/>
      <c r="AY66" s="20"/>
      <c r="AZ66" s="20"/>
      <c r="BA66" s="20"/>
      <c r="BB66" s="20"/>
      <c r="BC66" s="20"/>
      <c r="BD66" s="20"/>
      <c r="BE66" s="20"/>
      <c r="BF66" s="20"/>
      <c r="BG66" s="20"/>
      <c r="BH66" s="20"/>
      <c r="BI66" s="20"/>
      <c r="BJ66" s="20"/>
      <c r="BK66" s="20"/>
      <c r="BL66" s="20"/>
      <c r="BM66" s="20"/>
      <c r="BN66" s="20"/>
      <c r="BO66" s="20"/>
      <c r="BP66" s="20"/>
      <c r="BQ66" s="20"/>
      <c r="BR66" s="20"/>
      <c r="BS66" s="20"/>
      <c r="BT66" s="20"/>
      <c r="BU66" s="20"/>
      <c r="BV66" s="20"/>
      <c r="BW66" s="20"/>
      <c r="BX66" s="20"/>
      <c r="BY66" s="20"/>
      <c r="BZ66" s="20"/>
      <c r="CA66" s="20"/>
      <c r="CB66" s="20"/>
      <c r="CC66" s="20"/>
      <c r="CD66" s="20"/>
      <c r="CE66" s="20"/>
      <c r="CF66" s="20"/>
      <c r="CG66" s="20"/>
      <c r="CH66" s="20"/>
      <c r="CI66" s="20"/>
      <c r="CJ66" s="20"/>
      <c r="CK66" s="20"/>
      <c r="CL66" s="20"/>
      <c r="CM66" s="20"/>
      <c r="CN66" s="20"/>
      <c r="CO66" s="20"/>
      <c r="CP66" s="20"/>
      <c r="CQ66" s="20"/>
      <c r="CR66" s="20"/>
      <c r="CS66" s="20"/>
      <c r="CT66" s="20"/>
      <c r="CU66" s="20"/>
      <c r="CV66" s="20"/>
      <c r="CW66" s="20"/>
      <c r="CX66" s="20"/>
      <c r="CY66" s="20"/>
      <c r="CZ66" s="20"/>
      <c r="DA66" s="20"/>
      <c r="DB66" s="20"/>
      <c r="DC66" s="20"/>
      <c r="DD66" s="20"/>
      <c r="DE66" s="20"/>
      <c r="DF66" s="20"/>
      <c r="DG66" s="20"/>
      <c r="DH66" s="20"/>
      <c r="DI66" s="20"/>
      <c r="DJ66" s="20"/>
      <c r="DK66" s="20"/>
      <c r="DL66" s="20"/>
      <c r="DM66" s="20"/>
      <c r="DN66" s="20"/>
      <c r="DO66" s="20"/>
      <c r="DP66" s="20"/>
      <c r="DQ66" s="20"/>
      <c r="DR66" s="20"/>
      <c r="DS66" s="20"/>
      <c r="DT66" s="20"/>
      <c r="DU66" s="20"/>
      <c r="DV66" s="20"/>
      <c r="DW66" s="20"/>
      <c r="DX66" s="20"/>
      <c r="DY66" s="20"/>
      <c r="DZ66" s="20"/>
      <c r="EA66" s="20"/>
      <c r="EB66" s="20"/>
      <c r="EC66" s="20"/>
      <c r="ED66" s="20"/>
      <c r="EE66" s="20"/>
      <c r="EF66" s="20"/>
      <c r="EG66" s="20"/>
      <c r="EH66" s="20"/>
      <c r="EI66" s="20"/>
      <c r="EJ66" s="20"/>
      <c r="EK66" s="20"/>
      <c r="EL66" s="20"/>
      <c r="EM66" s="20"/>
      <c r="EN66" s="20"/>
      <c r="EO66" s="20"/>
      <c r="EP66" s="20"/>
      <c r="EQ66" s="20"/>
      <c r="ER66" s="20"/>
      <c r="ES66" s="20"/>
      <c r="ET66" s="20"/>
      <c r="EU66" s="20"/>
      <c r="EV66" s="20"/>
      <c r="EW66" s="20"/>
      <c r="EX66" s="20"/>
      <c r="EY66" s="20"/>
      <c r="EZ66" s="20"/>
      <c r="FA66" s="20"/>
      <c r="FB66" s="20"/>
      <c r="FC66" s="20"/>
      <c r="FD66" s="20"/>
      <c r="FE66" s="20"/>
      <c r="FF66" s="20"/>
      <c r="FG66" s="20"/>
      <c r="FH66" s="20"/>
      <c r="FI66" s="20"/>
      <c r="FJ66" s="20"/>
      <c r="FK66" s="20"/>
      <c r="FL66" s="20"/>
      <c r="FM66" s="20"/>
      <c r="FN66" s="20"/>
      <c r="FO66" s="20"/>
      <c r="FP66" s="20"/>
      <c r="FQ66" s="20"/>
      <c r="FR66" s="20"/>
      <c r="FS66" s="20"/>
      <c r="FT66" s="20"/>
    </row>
    <row r="67" spans="2:176" ht="15.75" customHeight="1" thickBot="1">
      <c r="B67" s="219"/>
      <c r="D67" s="358"/>
      <c r="E67" s="376"/>
      <c r="F67" s="376"/>
      <c r="G67" s="376"/>
      <c r="H67" s="376"/>
      <c r="I67" s="376"/>
      <c r="J67" s="376"/>
      <c r="K67" s="376"/>
      <c r="L67" s="376"/>
      <c r="M67" s="376"/>
      <c r="N67" s="376"/>
      <c r="O67" s="379"/>
      <c r="P67" s="380"/>
      <c r="Q67" s="40"/>
      <c r="R67" s="144"/>
      <c r="S67" s="144"/>
      <c r="T67" s="144"/>
      <c r="U67" s="144"/>
      <c r="V67" s="40"/>
      <c r="W67" s="40"/>
      <c r="X67" s="40"/>
      <c r="Y67" s="40"/>
      <c r="Z67" s="40"/>
      <c r="AA67" s="40"/>
      <c r="AB67" s="40"/>
      <c r="AC67" s="40"/>
      <c r="AS67" s="20"/>
      <c r="AT67" s="20"/>
      <c r="AU67" s="20"/>
      <c r="AV67" s="20"/>
      <c r="AW67" s="20"/>
      <c r="AX67" s="20"/>
      <c r="AY67" s="20"/>
      <c r="AZ67" s="20"/>
      <c r="BA67" s="20"/>
      <c r="BB67" s="20"/>
      <c r="BC67" s="20"/>
      <c r="BD67" s="20"/>
      <c r="BE67" s="20"/>
      <c r="BF67" s="20"/>
      <c r="BG67" s="20"/>
      <c r="BH67" s="20"/>
      <c r="BI67" s="20"/>
      <c r="BJ67" s="20"/>
      <c r="BK67" s="20"/>
      <c r="BL67" s="20"/>
      <c r="BM67" s="20"/>
      <c r="BN67" s="20"/>
      <c r="BO67" s="20"/>
      <c r="BP67" s="20"/>
      <c r="BQ67" s="20"/>
      <c r="BR67" s="20"/>
      <c r="BS67" s="20"/>
      <c r="BT67" s="20"/>
      <c r="BU67" s="20"/>
      <c r="BV67" s="20"/>
      <c r="BW67" s="20"/>
      <c r="BX67" s="20"/>
      <c r="BY67" s="20"/>
      <c r="BZ67" s="20"/>
      <c r="CA67" s="20"/>
      <c r="CB67" s="20"/>
      <c r="CC67" s="20"/>
      <c r="CD67" s="20"/>
      <c r="CE67" s="20"/>
      <c r="CF67" s="20"/>
      <c r="CG67" s="20"/>
      <c r="CH67" s="20"/>
      <c r="CI67" s="20"/>
      <c r="CJ67" s="20"/>
      <c r="CK67" s="20"/>
      <c r="CL67" s="20"/>
      <c r="CM67" s="20"/>
      <c r="CN67" s="20"/>
      <c r="CO67" s="20"/>
      <c r="CP67" s="20"/>
      <c r="CQ67" s="20"/>
      <c r="CR67" s="20"/>
      <c r="CS67" s="20"/>
      <c r="CT67" s="20"/>
      <c r="CU67" s="20"/>
      <c r="CV67" s="20"/>
      <c r="CW67" s="20"/>
      <c r="CX67" s="20"/>
      <c r="CY67" s="20"/>
      <c r="CZ67" s="20"/>
      <c r="DA67" s="20"/>
      <c r="DB67" s="20"/>
      <c r="DC67" s="20"/>
      <c r="DD67" s="20"/>
      <c r="DE67" s="20"/>
      <c r="DF67" s="20"/>
      <c r="DG67" s="20"/>
      <c r="DH67" s="20"/>
      <c r="DI67" s="20"/>
      <c r="DJ67" s="20"/>
      <c r="DK67" s="20"/>
      <c r="DL67" s="20"/>
      <c r="DM67" s="20"/>
      <c r="DN67" s="20"/>
      <c r="DO67" s="20"/>
      <c r="DP67" s="20"/>
      <c r="DQ67" s="20"/>
      <c r="DR67" s="20"/>
      <c r="DS67" s="20"/>
      <c r="DT67" s="20"/>
      <c r="DU67" s="20"/>
      <c r="DV67" s="20"/>
      <c r="DW67" s="20"/>
      <c r="DX67" s="20"/>
      <c r="DY67" s="20"/>
      <c r="DZ67" s="20"/>
      <c r="EA67" s="20"/>
      <c r="EB67" s="20"/>
      <c r="EC67" s="20"/>
      <c r="ED67" s="20"/>
      <c r="EE67" s="20"/>
      <c r="EF67" s="20"/>
      <c r="EG67" s="20"/>
      <c r="EH67" s="20"/>
      <c r="EI67" s="20"/>
      <c r="EJ67" s="20"/>
      <c r="EK67" s="20"/>
      <c r="EL67" s="20"/>
      <c r="EM67" s="20"/>
      <c r="EN67" s="20"/>
      <c r="EO67" s="20"/>
      <c r="EP67" s="20"/>
      <c r="EQ67" s="20"/>
      <c r="ER67" s="20"/>
      <c r="ES67" s="20"/>
      <c r="ET67" s="20"/>
      <c r="EU67" s="20"/>
      <c r="EV67" s="20"/>
      <c r="EW67" s="20"/>
      <c r="EX67" s="20"/>
      <c r="EY67" s="20"/>
      <c r="EZ67" s="20"/>
      <c r="FA67" s="20"/>
      <c r="FB67" s="20"/>
      <c r="FC67" s="20"/>
      <c r="FD67" s="20"/>
      <c r="FE67" s="20"/>
      <c r="FF67" s="20"/>
      <c r="FG67" s="20"/>
      <c r="FH67" s="20"/>
      <c r="FI67" s="20"/>
      <c r="FJ67" s="20"/>
      <c r="FK67" s="20"/>
      <c r="FL67" s="20"/>
      <c r="FM67" s="20"/>
      <c r="FN67" s="20"/>
      <c r="FO67" s="20"/>
      <c r="FP67" s="20"/>
      <c r="FQ67" s="20"/>
      <c r="FR67" s="20"/>
      <c r="FS67" s="20"/>
      <c r="FT67" s="20"/>
    </row>
    <row r="68" spans="2:176" ht="15.75" customHeight="1" thickBot="1">
      <c r="B68" s="87"/>
      <c r="D68" s="54"/>
      <c r="E68" s="54"/>
      <c r="F68" s="54"/>
      <c r="G68" s="54"/>
      <c r="H68" s="54"/>
      <c r="I68" s="54"/>
      <c r="J68" s="54"/>
      <c r="K68" s="54"/>
      <c r="L68" s="54"/>
      <c r="M68" s="54"/>
      <c r="N68" s="54"/>
      <c r="O68" s="88"/>
      <c r="P68" s="88"/>
      <c r="Q68" s="40"/>
      <c r="R68" s="144"/>
      <c r="S68" s="144"/>
      <c r="T68" s="144"/>
      <c r="U68" s="144"/>
      <c r="V68" s="40"/>
      <c r="W68" s="40"/>
      <c r="X68" s="40"/>
      <c r="Y68" s="40"/>
      <c r="Z68" s="40"/>
      <c r="AA68" s="40"/>
      <c r="AB68" s="40"/>
      <c r="AC68" s="40"/>
      <c r="AS68" s="20"/>
      <c r="AT68" s="20"/>
      <c r="AU68" s="20"/>
      <c r="AV68" s="20"/>
      <c r="AW68" s="20"/>
      <c r="AX68" s="20"/>
      <c r="AY68" s="20"/>
      <c r="AZ68" s="20"/>
      <c r="BA68" s="20"/>
      <c r="BB68" s="20"/>
      <c r="BC68" s="20"/>
      <c r="BD68" s="20"/>
      <c r="BE68" s="20"/>
      <c r="BF68" s="20"/>
      <c r="BG68" s="20"/>
      <c r="BH68" s="20"/>
      <c r="BI68" s="20"/>
      <c r="BJ68" s="20"/>
      <c r="BK68" s="20"/>
      <c r="BL68" s="20"/>
      <c r="BM68" s="20"/>
      <c r="BN68" s="20"/>
      <c r="BO68" s="20"/>
      <c r="BP68" s="20"/>
      <c r="BQ68" s="20"/>
      <c r="BR68" s="20"/>
      <c r="BS68" s="20"/>
      <c r="BT68" s="20"/>
      <c r="BU68" s="20"/>
      <c r="BV68" s="20"/>
      <c r="BW68" s="20"/>
      <c r="BX68" s="20"/>
      <c r="BY68" s="20"/>
      <c r="BZ68" s="20"/>
      <c r="CA68" s="20"/>
      <c r="CB68" s="20"/>
      <c r="CC68" s="20"/>
      <c r="CD68" s="20"/>
      <c r="CE68" s="20"/>
      <c r="CF68" s="20"/>
      <c r="CG68" s="20"/>
      <c r="CH68" s="20"/>
      <c r="CI68" s="20"/>
      <c r="CJ68" s="20"/>
      <c r="CK68" s="20"/>
      <c r="CL68" s="20"/>
      <c r="CM68" s="20"/>
      <c r="CN68" s="20"/>
      <c r="CO68" s="20"/>
      <c r="CP68" s="20"/>
      <c r="CQ68" s="20"/>
      <c r="CR68" s="20"/>
      <c r="CS68" s="20"/>
      <c r="CT68" s="20"/>
      <c r="CU68" s="20"/>
      <c r="CV68" s="20"/>
      <c r="CW68" s="20"/>
      <c r="CX68" s="20"/>
      <c r="CY68" s="20"/>
      <c r="CZ68" s="20"/>
      <c r="DA68" s="20"/>
      <c r="DB68" s="20"/>
      <c r="DC68" s="20"/>
      <c r="DD68" s="20"/>
      <c r="DE68" s="20"/>
      <c r="DF68" s="20"/>
      <c r="DG68" s="20"/>
      <c r="DH68" s="20"/>
      <c r="DI68" s="20"/>
      <c r="DJ68" s="20"/>
      <c r="DK68" s="20"/>
      <c r="DL68" s="20"/>
      <c r="DM68" s="20"/>
      <c r="DN68" s="20"/>
      <c r="DO68" s="20"/>
      <c r="DP68" s="20"/>
      <c r="DQ68" s="20"/>
      <c r="DR68" s="20"/>
      <c r="DS68" s="20"/>
      <c r="DT68" s="20"/>
      <c r="DU68" s="20"/>
      <c r="DV68" s="20"/>
      <c r="DW68" s="20"/>
      <c r="DX68" s="20"/>
      <c r="DY68" s="20"/>
      <c r="DZ68" s="20"/>
      <c r="EA68" s="20"/>
      <c r="EB68" s="20"/>
      <c r="EC68" s="20"/>
      <c r="ED68" s="20"/>
      <c r="EE68" s="20"/>
      <c r="EF68" s="20"/>
      <c r="EG68" s="20"/>
      <c r="EH68" s="20"/>
      <c r="EI68" s="20"/>
      <c r="EJ68" s="20"/>
      <c r="EK68" s="20"/>
      <c r="EL68" s="20"/>
      <c r="EM68" s="20"/>
      <c r="EN68" s="20"/>
      <c r="EO68" s="20"/>
      <c r="EP68" s="20"/>
      <c r="EQ68" s="20"/>
      <c r="ER68" s="20"/>
      <c r="ES68" s="20"/>
      <c r="ET68" s="20"/>
      <c r="EU68" s="20"/>
      <c r="EV68" s="20"/>
      <c r="EW68" s="20"/>
      <c r="EX68" s="20"/>
      <c r="EY68" s="20"/>
      <c r="EZ68" s="20"/>
      <c r="FA68" s="20"/>
      <c r="FB68" s="20"/>
      <c r="FC68" s="20"/>
      <c r="FD68" s="20"/>
      <c r="FE68" s="20"/>
      <c r="FF68" s="20"/>
      <c r="FG68" s="20"/>
      <c r="FH68" s="20"/>
      <c r="FI68" s="20"/>
      <c r="FJ68" s="20"/>
      <c r="FK68" s="20"/>
      <c r="FL68" s="20"/>
      <c r="FM68" s="20"/>
      <c r="FN68" s="20"/>
      <c r="FO68" s="20"/>
      <c r="FP68" s="20"/>
      <c r="FQ68" s="20"/>
      <c r="FR68" s="20"/>
      <c r="FS68" s="20"/>
      <c r="FT68" s="20"/>
    </row>
    <row r="69" spans="2:176" ht="15.75" customHeight="1">
      <c r="C69" s="86"/>
      <c r="D69" s="372" t="s">
        <v>54</v>
      </c>
      <c r="E69" s="372"/>
      <c r="F69" s="372"/>
      <c r="G69" s="372"/>
      <c r="H69" s="372"/>
      <c r="I69" s="372"/>
      <c r="J69" s="372"/>
      <c r="K69" s="372"/>
      <c r="L69" s="372"/>
      <c r="M69" s="372"/>
      <c r="N69" s="373"/>
      <c r="O69" s="377">
        <v>0.9</v>
      </c>
      <c r="P69" s="378"/>
      <c r="Q69" s="40"/>
      <c r="R69" s="144"/>
      <c r="S69" s="144"/>
      <c r="T69" s="144"/>
      <c r="U69" s="144"/>
      <c r="V69" s="40"/>
      <c r="W69" s="40"/>
      <c r="X69" s="40"/>
      <c r="Y69" s="40"/>
      <c r="Z69" s="40"/>
      <c r="AA69" s="40"/>
      <c r="AB69" s="40"/>
      <c r="AC69" s="40"/>
      <c r="AS69" s="20"/>
      <c r="AT69" s="20"/>
      <c r="AU69" s="20"/>
      <c r="AV69" s="20"/>
      <c r="AW69" s="20"/>
      <c r="AX69" s="20"/>
      <c r="AY69" s="20"/>
      <c r="AZ69" s="20"/>
      <c r="BA69" s="20"/>
      <c r="BB69" s="20"/>
      <c r="BC69" s="20"/>
      <c r="BD69" s="20"/>
      <c r="BE69" s="20"/>
      <c r="BF69" s="20"/>
      <c r="BG69" s="20"/>
      <c r="BH69" s="20"/>
      <c r="BI69" s="20"/>
      <c r="BJ69" s="20"/>
      <c r="BK69" s="20"/>
      <c r="BL69" s="20"/>
      <c r="BM69" s="20"/>
      <c r="BN69" s="20"/>
      <c r="BO69" s="20"/>
      <c r="BP69" s="20"/>
      <c r="BQ69" s="20"/>
      <c r="BR69" s="20"/>
      <c r="BS69" s="20"/>
      <c r="BT69" s="20"/>
      <c r="BU69" s="20"/>
      <c r="BV69" s="20"/>
      <c r="BW69" s="20"/>
      <c r="BX69" s="20"/>
      <c r="BY69" s="20"/>
      <c r="BZ69" s="20"/>
      <c r="CA69" s="20"/>
      <c r="CB69" s="20"/>
      <c r="CC69" s="20"/>
      <c r="CD69" s="20"/>
      <c r="CE69" s="20"/>
      <c r="CF69" s="20"/>
      <c r="CG69" s="20"/>
      <c r="CH69" s="20"/>
      <c r="CI69" s="20"/>
      <c r="CJ69" s="20"/>
      <c r="CK69" s="20"/>
      <c r="CL69" s="20"/>
      <c r="CM69" s="20"/>
      <c r="CN69" s="20"/>
      <c r="CO69" s="20"/>
      <c r="CP69" s="20"/>
      <c r="CQ69" s="20"/>
      <c r="CR69" s="20"/>
      <c r="CS69" s="20"/>
      <c r="CT69" s="20"/>
      <c r="CU69" s="20"/>
      <c r="CV69" s="20"/>
      <c r="CW69" s="20"/>
      <c r="CX69" s="20"/>
      <c r="CY69" s="20"/>
      <c r="CZ69" s="20"/>
      <c r="DA69" s="20"/>
      <c r="DB69" s="20"/>
      <c r="DC69" s="20"/>
      <c r="DD69" s="20"/>
      <c r="DE69" s="20"/>
      <c r="DF69" s="20"/>
      <c r="DG69" s="20"/>
      <c r="DH69" s="20"/>
      <c r="DI69" s="20"/>
      <c r="DJ69" s="20"/>
      <c r="DK69" s="20"/>
      <c r="DL69" s="20"/>
      <c r="DM69" s="20"/>
      <c r="DN69" s="20"/>
      <c r="DO69" s="20"/>
      <c r="DP69" s="20"/>
      <c r="DQ69" s="20"/>
      <c r="DR69" s="20"/>
      <c r="DS69" s="20"/>
      <c r="DT69" s="20"/>
      <c r="DU69" s="20"/>
      <c r="DV69" s="20"/>
      <c r="DW69" s="20"/>
      <c r="DX69" s="20"/>
      <c r="DY69" s="20"/>
      <c r="DZ69" s="20"/>
      <c r="EA69" s="20"/>
      <c r="EB69" s="20"/>
      <c r="EC69" s="20"/>
      <c r="ED69" s="20"/>
      <c r="EE69" s="20"/>
      <c r="EF69" s="20"/>
      <c r="EG69" s="20"/>
      <c r="EH69" s="20"/>
      <c r="EI69" s="20"/>
      <c r="EJ69" s="20"/>
      <c r="EK69" s="20"/>
      <c r="EL69" s="20"/>
      <c r="EM69" s="20"/>
      <c r="EN69" s="20"/>
      <c r="EO69" s="20"/>
      <c r="EP69" s="20"/>
      <c r="EQ69" s="20"/>
      <c r="ER69" s="20"/>
      <c r="ES69" s="20"/>
      <c r="ET69" s="20"/>
      <c r="EU69" s="20"/>
      <c r="EV69" s="20"/>
      <c r="EW69" s="20"/>
      <c r="EX69" s="20"/>
      <c r="EY69" s="20"/>
      <c r="EZ69" s="20"/>
      <c r="FA69" s="20"/>
      <c r="FB69" s="20"/>
      <c r="FC69" s="20"/>
      <c r="FD69" s="20"/>
      <c r="FE69" s="20"/>
      <c r="FF69" s="20"/>
      <c r="FG69" s="20"/>
      <c r="FH69" s="20"/>
      <c r="FI69" s="20"/>
      <c r="FJ69" s="20"/>
      <c r="FK69" s="20"/>
      <c r="FL69" s="20"/>
      <c r="FM69" s="20"/>
      <c r="FN69" s="20"/>
      <c r="FO69" s="20"/>
      <c r="FP69" s="20"/>
      <c r="FQ69" s="20"/>
      <c r="FR69" s="20"/>
      <c r="FS69" s="20"/>
      <c r="FT69" s="20"/>
    </row>
    <row r="70" spans="2:176" ht="15.75" customHeight="1">
      <c r="C70" s="86"/>
      <c r="D70" s="226"/>
      <c r="E70" s="226"/>
      <c r="F70" s="226"/>
      <c r="G70" s="226"/>
      <c r="H70" s="226"/>
      <c r="I70" s="226"/>
      <c r="J70" s="226"/>
      <c r="K70" s="226"/>
      <c r="L70" s="226"/>
      <c r="M70" s="226"/>
      <c r="N70" s="227"/>
      <c r="O70" s="232"/>
      <c r="P70" s="233"/>
      <c r="Q70" s="40"/>
      <c r="R70" s="144"/>
      <c r="S70" s="144"/>
      <c r="T70" s="144"/>
      <c r="U70" s="144"/>
      <c r="V70" s="40"/>
      <c r="W70" s="40"/>
      <c r="X70" s="40"/>
      <c r="Y70" s="40"/>
      <c r="Z70" s="40"/>
      <c r="AA70" s="40"/>
      <c r="AB70" s="40"/>
      <c r="AC70" s="40"/>
      <c r="AS70" s="20"/>
      <c r="AT70" s="20"/>
      <c r="AU70" s="20"/>
      <c r="AV70" s="20"/>
      <c r="AW70" s="20"/>
      <c r="AX70" s="20"/>
      <c r="AY70" s="20"/>
      <c r="AZ70" s="20"/>
      <c r="BA70" s="20"/>
      <c r="BB70" s="20"/>
      <c r="BC70" s="20"/>
      <c r="BD70" s="20"/>
      <c r="BE70" s="20"/>
      <c r="BF70" s="20"/>
      <c r="BG70" s="20"/>
      <c r="BH70" s="20"/>
      <c r="BI70" s="20"/>
      <c r="BJ70" s="20"/>
      <c r="BK70" s="20"/>
      <c r="BL70" s="20"/>
      <c r="BM70" s="20"/>
      <c r="BN70" s="20"/>
      <c r="BO70" s="20"/>
      <c r="BP70" s="20"/>
      <c r="BQ70" s="20"/>
      <c r="BR70" s="20"/>
      <c r="BS70" s="20"/>
      <c r="BT70" s="20"/>
      <c r="BU70" s="20"/>
      <c r="BV70" s="20"/>
      <c r="BW70" s="20"/>
      <c r="BX70" s="20"/>
      <c r="BY70" s="20"/>
      <c r="BZ70" s="20"/>
      <c r="CA70" s="20"/>
      <c r="CB70" s="20"/>
      <c r="CC70" s="20"/>
      <c r="CD70" s="20"/>
      <c r="CE70" s="20"/>
      <c r="CF70" s="20"/>
      <c r="CG70" s="20"/>
      <c r="CH70" s="20"/>
      <c r="CI70" s="20"/>
      <c r="CJ70" s="20"/>
      <c r="CK70" s="20"/>
      <c r="CL70" s="20"/>
      <c r="CM70" s="20"/>
      <c r="CN70" s="20"/>
      <c r="CO70" s="20"/>
      <c r="CP70" s="20"/>
      <c r="CQ70" s="20"/>
      <c r="CR70" s="20"/>
      <c r="CS70" s="20"/>
      <c r="CT70" s="20"/>
      <c r="CU70" s="20"/>
      <c r="CV70" s="20"/>
      <c r="CW70" s="20"/>
      <c r="CX70" s="20"/>
      <c r="CY70" s="20"/>
      <c r="CZ70" s="20"/>
      <c r="DA70" s="20"/>
      <c r="DB70" s="20"/>
      <c r="DC70" s="20"/>
      <c r="DD70" s="20"/>
      <c r="DE70" s="20"/>
      <c r="DF70" s="20"/>
      <c r="DG70" s="20"/>
      <c r="DH70" s="20"/>
      <c r="DI70" s="20"/>
      <c r="DJ70" s="20"/>
      <c r="DK70" s="20"/>
      <c r="DL70" s="20"/>
      <c r="DM70" s="20"/>
      <c r="DN70" s="20"/>
      <c r="DO70" s="20"/>
      <c r="DP70" s="20"/>
      <c r="DQ70" s="20"/>
      <c r="DR70" s="20"/>
      <c r="DS70" s="20"/>
      <c r="DT70" s="20"/>
      <c r="DU70" s="20"/>
      <c r="DV70" s="20"/>
      <c r="DW70" s="20"/>
      <c r="DX70" s="20"/>
      <c r="DY70" s="20"/>
      <c r="DZ70" s="20"/>
      <c r="EA70" s="20"/>
      <c r="EB70" s="20"/>
      <c r="EC70" s="20"/>
      <c r="ED70" s="20"/>
      <c r="EE70" s="20"/>
      <c r="EF70" s="20"/>
      <c r="EG70" s="20"/>
      <c r="EH70" s="20"/>
      <c r="EI70" s="20"/>
      <c r="EJ70" s="20"/>
      <c r="EK70" s="20"/>
      <c r="EL70" s="20"/>
      <c r="EM70" s="20"/>
      <c r="EN70" s="20"/>
      <c r="EO70" s="20"/>
      <c r="EP70" s="20"/>
      <c r="EQ70" s="20"/>
      <c r="ER70" s="20"/>
      <c r="ES70" s="20"/>
      <c r="ET70" s="20"/>
      <c r="EU70" s="20"/>
      <c r="EV70" s="20"/>
      <c r="EW70" s="20"/>
      <c r="EX70" s="20"/>
      <c r="EY70" s="20"/>
      <c r="EZ70" s="20"/>
      <c r="FA70" s="20"/>
      <c r="FB70" s="20"/>
      <c r="FC70" s="20"/>
      <c r="FD70" s="20"/>
      <c r="FE70" s="20"/>
      <c r="FF70" s="20"/>
      <c r="FG70" s="20"/>
      <c r="FH70" s="20"/>
      <c r="FI70" s="20"/>
      <c r="FJ70" s="20"/>
      <c r="FK70" s="20"/>
      <c r="FL70" s="20"/>
      <c r="FM70" s="20"/>
      <c r="FN70" s="20"/>
      <c r="FO70" s="20"/>
      <c r="FP70" s="20"/>
      <c r="FQ70" s="20"/>
      <c r="FR70" s="20"/>
      <c r="FS70" s="20"/>
      <c r="FT70" s="20"/>
    </row>
    <row r="71" spans="2:176" ht="15.75" customHeight="1">
      <c r="C71" s="86"/>
      <c r="D71" s="224" t="s">
        <v>55</v>
      </c>
      <c r="E71" s="224"/>
      <c r="F71" s="224"/>
      <c r="G71" s="224"/>
      <c r="H71" s="224"/>
      <c r="I71" s="224"/>
      <c r="J71" s="224"/>
      <c r="K71" s="224"/>
      <c r="L71" s="224"/>
      <c r="M71" s="224"/>
      <c r="N71" s="225"/>
      <c r="O71" s="232">
        <v>0</v>
      </c>
      <c r="P71" s="233"/>
      <c r="Q71" s="40"/>
      <c r="R71" s="144"/>
      <c r="S71" s="144"/>
      <c r="T71" s="144"/>
      <c r="U71" s="144"/>
      <c r="V71" s="40"/>
      <c r="W71" s="40"/>
      <c r="X71" s="40"/>
      <c r="Y71" s="40"/>
      <c r="Z71" s="40"/>
      <c r="AA71" s="40"/>
      <c r="AB71" s="40"/>
      <c r="AC71" s="40"/>
      <c r="AS71" s="20"/>
      <c r="AT71" s="20"/>
      <c r="AU71" s="20"/>
      <c r="AV71" s="20"/>
      <c r="AW71" s="20"/>
      <c r="AX71" s="20"/>
      <c r="AY71" s="20"/>
      <c r="AZ71" s="20"/>
      <c r="BA71" s="20"/>
      <c r="BB71" s="20"/>
      <c r="BC71" s="20"/>
      <c r="BD71" s="20"/>
      <c r="BE71" s="20"/>
      <c r="BF71" s="20"/>
      <c r="BG71" s="20"/>
      <c r="BH71" s="20"/>
      <c r="BI71" s="20"/>
      <c r="BJ71" s="20"/>
      <c r="BK71" s="20"/>
      <c r="BL71" s="20"/>
      <c r="BM71" s="20"/>
      <c r="BN71" s="20"/>
      <c r="BO71" s="20"/>
      <c r="BP71" s="20"/>
      <c r="BQ71" s="20"/>
      <c r="BR71" s="20"/>
      <c r="BS71" s="20"/>
      <c r="BT71" s="20"/>
      <c r="BU71" s="20"/>
      <c r="BV71" s="20"/>
      <c r="BW71" s="20"/>
      <c r="BX71" s="20"/>
      <c r="BY71" s="20"/>
      <c r="BZ71" s="20"/>
      <c r="CA71" s="20"/>
      <c r="CB71" s="20"/>
      <c r="CC71" s="20"/>
      <c r="CD71" s="20"/>
      <c r="CE71" s="20"/>
      <c r="CF71" s="20"/>
      <c r="CG71" s="20"/>
      <c r="CH71" s="20"/>
      <c r="CI71" s="20"/>
      <c r="CJ71" s="20"/>
      <c r="CK71" s="20"/>
      <c r="CL71" s="20"/>
      <c r="CM71" s="20"/>
      <c r="CN71" s="20"/>
      <c r="CO71" s="20"/>
      <c r="CP71" s="20"/>
      <c r="CQ71" s="20"/>
      <c r="CR71" s="20"/>
      <c r="CS71" s="20"/>
      <c r="CT71" s="20"/>
      <c r="CU71" s="20"/>
      <c r="CV71" s="20"/>
      <c r="CW71" s="20"/>
      <c r="CX71" s="20"/>
      <c r="CY71" s="20"/>
      <c r="CZ71" s="20"/>
      <c r="DA71" s="20"/>
      <c r="DB71" s="20"/>
      <c r="DC71" s="20"/>
      <c r="DD71" s="20"/>
      <c r="DE71" s="20"/>
      <c r="DF71" s="20"/>
      <c r="DG71" s="20"/>
      <c r="DH71" s="20"/>
      <c r="DI71" s="20"/>
      <c r="DJ71" s="20"/>
      <c r="DK71" s="20"/>
      <c r="DL71" s="20"/>
      <c r="DM71" s="20"/>
      <c r="DN71" s="20"/>
      <c r="DO71" s="20"/>
      <c r="DP71" s="20"/>
      <c r="DQ71" s="20"/>
      <c r="DR71" s="20"/>
      <c r="DS71" s="20"/>
      <c r="DT71" s="20"/>
      <c r="DU71" s="20"/>
      <c r="DV71" s="20"/>
      <c r="DW71" s="20"/>
      <c r="DX71" s="20"/>
      <c r="DY71" s="20"/>
      <c r="DZ71" s="20"/>
      <c r="EA71" s="20"/>
      <c r="EB71" s="20"/>
      <c r="EC71" s="20"/>
      <c r="ED71" s="20"/>
      <c r="EE71" s="20"/>
      <c r="EF71" s="20"/>
      <c r="EG71" s="20"/>
      <c r="EH71" s="20"/>
      <c r="EI71" s="20"/>
      <c r="EJ71" s="20"/>
      <c r="EK71" s="20"/>
      <c r="EL71" s="20"/>
      <c r="EM71" s="20"/>
      <c r="EN71" s="20"/>
      <c r="EO71" s="20"/>
      <c r="EP71" s="20"/>
      <c r="EQ71" s="20"/>
      <c r="ER71" s="20"/>
      <c r="ES71" s="20"/>
      <c r="ET71" s="20"/>
      <c r="EU71" s="20"/>
      <c r="EV71" s="20"/>
      <c r="EW71" s="20"/>
      <c r="EX71" s="20"/>
      <c r="EY71" s="20"/>
      <c r="EZ71" s="20"/>
      <c r="FA71" s="20"/>
      <c r="FB71" s="20"/>
      <c r="FC71" s="20"/>
      <c r="FD71" s="20"/>
      <c r="FE71" s="20"/>
      <c r="FF71" s="20"/>
      <c r="FG71" s="20"/>
      <c r="FH71" s="20"/>
      <c r="FI71" s="20"/>
      <c r="FJ71" s="20"/>
      <c r="FK71" s="20"/>
      <c r="FL71" s="20"/>
      <c r="FM71" s="20"/>
      <c r="FN71" s="20"/>
      <c r="FO71" s="20"/>
      <c r="FP71" s="20"/>
      <c r="FQ71" s="20"/>
      <c r="FR71" s="20"/>
      <c r="FS71" s="20"/>
      <c r="FT71" s="20"/>
    </row>
    <row r="72" spans="2:176" ht="15.75" customHeight="1">
      <c r="C72" s="86"/>
      <c r="D72" s="226"/>
      <c r="E72" s="226"/>
      <c r="F72" s="226"/>
      <c r="G72" s="226"/>
      <c r="H72" s="226"/>
      <c r="I72" s="226"/>
      <c r="J72" s="226"/>
      <c r="K72" s="226"/>
      <c r="L72" s="226"/>
      <c r="M72" s="226"/>
      <c r="N72" s="227"/>
      <c r="O72" s="232"/>
      <c r="P72" s="233"/>
      <c r="Q72" s="40"/>
      <c r="R72" s="144"/>
      <c r="S72" s="144"/>
      <c r="T72" s="144"/>
      <c r="U72" s="144"/>
      <c r="V72" s="40"/>
      <c r="W72" s="40"/>
      <c r="X72" s="40"/>
      <c r="Y72" s="40"/>
      <c r="Z72" s="40"/>
      <c r="AA72" s="40"/>
      <c r="AB72" s="40"/>
      <c r="AC72" s="40"/>
      <c r="AS72" s="20"/>
      <c r="AT72" s="20"/>
      <c r="AU72" s="20"/>
      <c r="AV72" s="20"/>
      <c r="AW72" s="20"/>
      <c r="AX72" s="20"/>
      <c r="AY72" s="20"/>
      <c r="AZ72" s="20"/>
      <c r="BA72" s="20"/>
      <c r="BB72" s="20"/>
      <c r="BC72" s="20"/>
      <c r="BD72" s="20"/>
      <c r="BE72" s="20"/>
      <c r="BF72" s="20"/>
      <c r="BG72" s="20"/>
      <c r="BH72" s="20"/>
      <c r="BI72" s="20"/>
      <c r="BJ72" s="20"/>
      <c r="BK72" s="20"/>
      <c r="BL72" s="20"/>
      <c r="BM72" s="20"/>
      <c r="BN72" s="20"/>
      <c r="BO72" s="20"/>
      <c r="BP72" s="20"/>
      <c r="BQ72" s="20"/>
      <c r="BR72" s="20"/>
      <c r="BS72" s="20"/>
      <c r="BT72" s="20"/>
      <c r="BU72" s="20"/>
      <c r="BV72" s="20"/>
      <c r="BW72" s="20"/>
      <c r="BX72" s="20"/>
      <c r="BY72" s="20"/>
      <c r="BZ72" s="20"/>
      <c r="CA72" s="20"/>
      <c r="CB72" s="20"/>
      <c r="CC72" s="20"/>
      <c r="CD72" s="20"/>
      <c r="CE72" s="20"/>
      <c r="CF72" s="20"/>
      <c r="CG72" s="20"/>
      <c r="CH72" s="20"/>
      <c r="CI72" s="20"/>
      <c r="CJ72" s="20"/>
      <c r="CK72" s="20"/>
      <c r="CL72" s="20"/>
      <c r="CM72" s="20"/>
      <c r="CN72" s="20"/>
      <c r="CO72" s="20"/>
      <c r="CP72" s="20"/>
      <c r="CQ72" s="20"/>
      <c r="CR72" s="20"/>
      <c r="CS72" s="20"/>
      <c r="CT72" s="20"/>
      <c r="CU72" s="20"/>
      <c r="CV72" s="20"/>
      <c r="CW72" s="20"/>
      <c r="CX72" s="20"/>
      <c r="CY72" s="20"/>
      <c r="CZ72" s="20"/>
      <c r="DA72" s="20"/>
      <c r="DB72" s="20"/>
      <c r="DC72" s="20"/>
      <c r="DD72" s="20"/>
      <c r="DE72" s="20"/>
      <c r="DF72" s="20"/>
      <c r="DG72" s="20"/>
      <c r="DH72" s="20"/>
      <c r="DI72" s="20"/>
      <c r="DJ72" s="20"/>
      <c r="DK72" s="20"/>
      <c r="DL72" s="20"/>
      <c r="DM72" s="20"/>
      <c r="DN72" s="20"/>
      <c r="DO72" s="20"/>
      <c r="DP72" s="20"/>
      <c r="DQ72" s="20"/>
      <c r="DR72" s="20"/>
      <c r="DS72" s="20"/>
      <c r="DT72" s="20"/>
      <c r="DU72" s="20"/>
      <c r="DV72" s="20"/>
      <c r="DW72" s="20"/>
      <c r="DX72" s="20"/>
      <c r="DY72" s="20"/>
      <c r="DZ72" s="20"/>
      <c r="EA72" s="20"/>
      <c r="EB72" s="20"/>
      <c r="EC72" s="20"/>
      <c r="ED72" s="20"/>
      <c r="EE72" s="20"/>
      <c r="EF72" s="20"/>
      <c r="EG72" s="20"/>
      <c r="EH72" s="20"/>
      <c r="EI72" s="20"/>
      <c r="EJ72" s="20"/>
      <c r="EK72" s="20"/>
      <c r="EL72" s="20"/>
      <c r="EM72" s="20"/>
      <c r="EN72" s="20"/>
      <c r="EO72" s="20"/>
      <c r="EP72" s="20"/>
      <c r="EQ72" s="20"/>
      <c r="ER72" s="20"/>
      <c r="ES72" s="20"/>
      <c r="ET72" s="20"/>
      <c r="EU72" s="20"/>
      <c r="EV72" s="20"/>
      <c r="EW72" s="20"/>
      <c r="EX72" s="20"/>
      <c r="EY72" s="20"/>
      <c r="EZ72" s="20"/>
      <c r="FA72" s="20"/>
      <c r="FB72" s="20"/>
      <c r="FC72" s="20"/>
      <c r="FD72" s="20"/>
      <c r="FE72" s="20"/>
      <c r="FF72" s="20"/>
      <c r="FG72" s="20"/>
      <c r="FH72" s="20"/>
      <c r="FI72" s="20"/>
      <c r="FJ72" s="20"/>
      <c r="FK72" s="20"/>
      <c r="FL72" s="20"/>
      <c r="FM72" s="20"/>
      <c r="FN72" s="20"/>
      <c r="FO72" s="20"/>
      <c r="FP72" s="20"/>
      <c r="FQ72" s="20"/>
      <c r="FR72" s="20"/>
      <c r="FS72" s="20"/>
      <c r="FT72" s="20"/>
    </row>
    <row r="73" spans="2:176" ht="15.75" customHeight="1">
      <c r="C73" s="86"/>
      <c r="D73" s="228" t="s">
        <v>56</v>
      </c>
      <c r="E73" s="224"/>
      <c r="F73" s="224"/>
      <c r="G73" s="224"/>
      <c r="H73" s="224"/>
      <c r="I73" s="224"/>
      <c r="J73" s="224"/>
      <c r="K73" s="224"/>
      <c r="L73" s="224"/>
      <c r="M73" s="224"/>
      <c r="N73" s="225"/>
      <c r="O73" s="232">
        <v>0.1</v>
      </c>
      <c r="P73" s="233"/>
      <c r="Q73" s="40"/>
      <c r="R73" s="144"/>
      <c r="S73" s="144"/>
      <c r="T73" s="144"/>
      <c r="U73" s="144"/>
      <c r="V73" s="40"/>
      <c r="W73" s="40"/>
      <c r="X73" s="40"/>
      <c r="Y73" s="40"/>
      <c r="Z73" s="40"/>
      <c r="AA73" s="40"/>
      <c r="AB73" s="40"/>
      <c r="AC73" s="40"/>
      <c r="AS73" s="20"/>
      <c r="AT73" s="20"/>
      <c r="AU73" s="20"/>
      <c r="AV73" s="20"/>
      <c r="AW73" s="20"/>
      <c r="AX73" s="20"/>
      <c r="AY73" s="20"/>
      <c r="AZ73" s="20"/>
      <c r="BA73" s="20"/>
      <c r="BB73" s="20"/>
      <c r="BC73" s="20"/>
      <c r="BD73" s="20"/>
      <c r="BE73" s="20"/>
      <c r="BF73" s="20"/>
      <c r="BG73" s="20"/>
      <c r="BH73" s="20"/>
      <c r="BI73" s="20"/>
      <c r="BJ73" s="20"/>
      <c r="BK73" s="20"/>
      <c r="BL73" s="20"/>
      <c r="BM73" s="20"/>
      <c r="BN73" s="20"/>
      <c r="BO73" s="20"/>
      <c r="BP73" s="20"/>
      <c r="BQ73" s="20"/>
      <c r="BR73" s="20"/>
      <c r="BS73" s="20"/>
      <c r="BT73" s="20"/>
      <c r="BU73" s="20"/>
      <c r="BV73" s="20"/>
      <c r="BW73" s="20"/>
      <c r="BX73" s="20"/>
      <c r="BY73" s="20"/>
      <c r="BZ73" s="20"/>
      <c r="CA73" s="20"/>
      <c r="CB73" s="20"/>
      <c r="CC73" s="20"/>
      <c r="CD73" s="20"/>
      <c r="CE73" s="20"/>
      <c r="CF73" s="20"/>
      <c r="CG73" s="20"/>
      <c r="CH73" s="20"/>
      <c r="CI73" s="20"/>
      <c r="CJ73" s="20"/>
      <c r="CK73" s="20"/>
      <c r="CL73" s="20"/>
      <c r="CM73" s="20"/>
      <c r="CN73" s="20"/>
      <c r="CO73" s="20"/>
      <c r="CP73" s="20"/>
      <c r="CQ73" s="20"/>
      <c r="CR73" s="20"/>
      <c r="CS73" s="20"/>
      <c r="CT73" s="20"/>
      <c r="CU73" s="20"/>
      <c r="CV73" s="20"/>
      <c r="CW73" s="20"/>
      <c r="CX73" s="20"/>
      <c r="CY73" s="20"/>
      <c r="CZ73" s="20"/>
      <c r="DA73" s="20"/>
      <c r="DB73" s="20"/>
      <c r="DC73" s="20"/>
      <c r="DD73" s="20"/>
      <c r="DE73" s="20"/>
      <c r="DF73" s="20"/>
      <c r="DG73" s="20"/>
      <c r="DH73" s="20"/>
      <c r="DI73" s="20"/>
      <c r="DJ73" s="20"/>
      <c r="DK73" s="20"/>
      <c r="DL73" s="20"/>
      <c r="DM73" s="20"/>
      <c r="DN73" s="20"/>
      <c r="DO73" s="20"/>
      <c r="DP73" s="20"/>
      <c r="DQ73" s="20"/>
      <c r="DR73" s="20"/>
      <c r="DS73" s="20"/>
      <c r="DT73" s="20"/>
      <c r="DU73" s="20"/>
      <c r="DV73" s="20"/>
      <c r="DW73" s="20"/>
      <c r="DX73" s="20"/>
      <c r="DY73" s="20"/>
      <c r="DZ73" s="20"/>
      <c r="EA73" s="20"/>
      <c r="EB73" s="20"/>
      <c r="EC73" s="20"/>
      <c r="ED73" s="20"/>
      <c r="EE73" s="20"/>
      <c r="EF73" s="20"/>
      <c r="EG73" s="20"/>
      <c r="EH73" s="20"/>
      <c r="EI73" s="20"/>
      <c r="EJ73" s="20"/>
      <c r="EK73" s="20"/>
      <c r="EL73" s="20"/>
      <c r="EM73" s="20"/>
      <c r="EN73" s="20"/>
      <c r="EO73" s="20"/>
      <c r="EP73" s="20"/>
      <c r="EQ73" s="20"/>
      <c r="ER73" s="20"/>
      <c r="ES73" s="20"/>
      <c r="ET73" s="20"/>
      <c r="EU73" s="20"/>
      <c r="EV73" s="20"/>
      <c r="EW73" s="20"/>
      <c r="EX73" s="20"/>
      <c r="EY73" s="20"/>
      <c r="EZ73" s="20"/>
      <c r="FA73" s="20"/>
      <c r="FB73" s="20"/>
      <c r="FC73" s="20"/>
      <c r="FD73" s="20"/>
      <c r="FE73" s="20"/>
      <c r="FF73" s="20"/>
      <c r="FG73" s="20"/>
      <c r="FH73" s="20"/>
      <c r="FI73" s="20"/>
      <c r="FJ73" s="20"/>
      <c r="FK73" s="20"/>
      <c r="FL73" s="20"/>
      <c r="FM73" s="20"/>
      <c r="FN73" s="20"/>
      <c r="FO73" s="20"/>
      <c r="FP73" s="20"/>
      <c r="FQ73" s="20"/>
      <c r="FR73" s="20"/>
      <c r="FS73" s="20"/>
      <c r="FT73" s="20"/>
    </row>
    <row r="74" spans="2:176" ht="15.75" customHeight="1">
      <c r="C74" s="86"/>
      <c r="D74" s="229"/>
      <c r="E74" s="230"/>
      <c r="F74" s="230"/>
      <c r="G74" s="230"/>
      <c r="H74" s="230"/>
      <c r="I74" s="230"/>
      <c r="J74" s="230"/>
      <c r="K74" s="230"/>
      <c r="L74" s="230"/>
      <c r="M74" s="230"/>
      <c r="N74" s="231"/>
      <c r="O74" s="234"/>
      <c r="P74" s="235"/>
      <c r="Q74" s="40"/>
      <c r="R74" s="144"/>
      <c r="S74" s="144"/>
      <c r="T74" s="144"/>
      <c r="U74" s="144"/>
      <c r="V74" s="40"/>
      <c r="W74" s="40"/>
      <c r="X74" s="40"/>
      <c r="Y74" s="40"/>
      <c r="Z74" s="40"/>
      <c r="AA74" s="40"/>
      <c r="AB74" s="40"/>
      <c r="AC74" s="40"/>
      <c r="AS74" s="20"/>
      <c r="AT74" s="20"/>
      <c r="AU74" s="20"/>
      <c r="AV74" s="20"/>
      <c r="AW74" s="20"/>
      <c r="AX74" s="20"/>
      <c r="AY74" s="20"/>
      <c r="AZ74" s="20"/>
      <c r="BA74" s="20"/>
      <c r="BB74" s="20"/>
      <c r="BC74" s="20"/>
      <c r="BD74" s="20"/>
      <c r="BE74" s="20"/>
      <c r="BF74" s="20"/>
      <c r="BG74" s="20"/>
      <c r="BH74" s="20"/>
      <c r="BI74" s="20"/>
      <c r="BJ74" s="20"/>
      <c r="BK74" s="20"/>
      <c r="BL74" s="20"/>
      <c r="BM74" s="20"/>
      <c r="BN74" s="20"/>
      <c r="BO74" s="20"/>
      <c r="BP74" s="20"/>
      <c r="BQ74" s="20"/>
      <c r="BR74" s="20"/>
      <c r="BS74" s="20"/>
      <c r="BT74" s="20"/>
      <c r="BU74" s="20"/>
      <c r="BV74" s="20"/>
      <c r="BW74" s="20"/>
      <c r="BX74" s="20"/>
      <c r="BY74" s="20"/>
      <c r="BZ74" s="20"/>
      <c r="CA74" s="20"/>
      <c r="CB74" s="20"/>
      <c r="CC74" s="20"/>
      <c r="CD74" s="20"/>
      <c r="CE74" s="20"/>
      <c r="CF74" s="20"/>
      <c r="CG74" s="20"/>
      <c r="CH74" s="20"/>
      <c r="CI74" s="20"/>
      <c r="CJ74" s="20"/>
      <c r="CK74" s="20"/>
      <c r="CL74" s="20"/>
      <c r="CM74" s="20"/>
      <c r="CN74" s="20"/>
      <c r="CO74" s="20"/>
      <c r="CP74" s="20"/>
      <c r="CQ74" s="20"/>
      <c r="CR74" s="20"/>
      <c r="CS74" s="20"/>
      <c r="CT74" s="20"/>
      <c r="CU74" s="20"/>
      <c r="CV74" s="20"/>
      <c r="CW74" s="20"/>
      <c r="CX74" s="20"/>
      <c r="CY74" s="20"/>
      <c r="CZ74" s="20"/>
      <c r="DA74" s="20"/>
      <c r="DB74" s="20"/>
      <c r="DC74" s="20"/>
      <c r="DD74" s="20"/>
      <c r="DE74" s="20"/>
      <c r="DF74" s="20"/>
      <c r="DG74" s="20"/>
      <c r="DH74" s="20"/>
      <c r="DI74" s="20"/>
      <c r="DJ74" s="20"/>
      <c r="DK74" s="20"/>
      <c r="DL74" s="20"/>
      <c r="DM74" s="20"/>
      <c r="DN74" s="20"/>
      <c r="DO74" s="20"/>
      <c r="DP74" s="20"/>
      <c r="DQ74" s="20"/>
      <c r="DR74" s="20"/>
      <c r="DS74" s="20"/>
      <c r="DT74" s="20"/>
      <c r="DU74" s="20"/>
      <c r="DV74" s="20"/>
      <c r="DW74" s="20"/>
      <c r="DX74" s="20"/>
      <c r="DY74" s="20"/>
      <c r="DZ74" s="20"/>
      <c r="EA74" s="20"/>
      <c r="EB74" s="20"/>
      <c r="EC74" s="20"/>
      <c r="ED74" s="20"/>
      <c r="EE74" s="20"/>
      <c r="EF74" s="20"/>
      <c r="EG74" s="20"/>
      <c r="EH74" s="20"/>
      <c r="EI74" s="20"/>
      <c r="EJ74" s="20"/>
      <c r="EK74" s="20"/>
      <c r="EL74" s="20"/>
      <c r="EM74" s="20"/>
      <c r="EN74" s="20"/>
      <c r="EO74" s="20"/>
      <c r="EP74" s="20"/>
      <c r="EQ74" s="20"/>
      <c r="ER74" s="20"/>
      <c r="ES74" s="20"/>
      <c r="ET74" s="20"/>
      <c r="EU74" s="20"/>
      <c r="EV74" s="20"/>
      <c r="EW74" s="20"/>
      <c r="EX74" s="20"/>
      <c r="EY74" s="20"/>
      <c r="EZ74" s="20"/>
      <c r="FA74" s="20"/>
      <c r="FB74" s="20"/>
      <c r="FC74" s="20"/>
      <c r="FD74" s="20"/>
      <c r="FE74" s="20"/>
      <c r="FF74" s="20"/>
      <c r="FG74" s="20"/>
      <c r="FH74" s="20"/>
      <c r="FI74" s="20"/>
      <c r="FJ74" s="20"/>
      <c r="FK74" s="20"/>
      <c r="FL74" s="20"/>
      <c r="FM74" s="20"/>
      <c r="FN74" s="20"/>
      <c r="FO74" s="20"/>
      <c r="FP74" s="20"/>
      <c r="FQ74" s="20"/>
      <c r="FR74" s="20"/>
      <c r="FS74" s="20"/>
      <c r="FT74" s="20"/>
    </row>
    <row r="75" spans="2:176" ht="15.75" customHeight="1">
      <c r="D75" s="47"/>
      <c r="E75" s="47"/>
      <c r="F75" s="47"/>
      <c r="G75" s="47"/>
      <c r="H75" s="47"/>
      <c r="I75" s="47"/>
      <c r="J75" s="47"/>
      <c r="K75" s="47"/>
      <c r="L75" s="47"/>
      <c r="M75" s="47"/>
      <c r="N75" s="55"/>
      <c r="O75" s="368">
        <f>SUM(O69:P74)</f>
        <v>1</v>
      </c>
      <c r="P75" s="369"/>
      <c r="Q75" s="40"/>
      <c r="R75" s="144"/>
      <c r="S75" s="144"/>
      <c r="T75" s="144"/>
      <c r="U75" s="144"/>
      <c r="V75" s="40"/>
      <c r="W75" s="40"/>
      <c r="X75" s="40"/>
      <c r="Y75" s="40"/>
      <c r="Z75" s="40"/>
      <c r="AA75" s="40"/>
      <c r="AB75" s="40"/>
      <c r="AC75" s="4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c r="BR75" s="20"/>
      <c r="BS75" s="20"/>
      <c r="BT75" s="20"/>
      <c r="BU75" s="20"/>
      <c r="BV75" s="20"/>
      <c r="BW75" s="20"/>
      <c r="BX75" s="20"/>
      <c r="BY75" s="20"/>
      <c r="BZ75" s="20"/>
      <c r="CA75" s="20"/>
      <c r="CB75" s="20"/>
      <c r="CC75" s="20"/>
      <c r="CD75" s="20"/>
      <c r="CE75" s="20"/>
      <c r="CF75" s="20"/>
      <c r="CG75" s="20"/>
      <c r="CH75" s="20"/>
      <c r="CI75" s="20"/>
      <c r="CJ75" s="20"/>
      <c r="CK75" s="20"/>
      <c r="CL75" s="20"/>
      <c r="CM75" s="20"/>
      <c r="CN75" s="20"/>
      <c r="CO75" s="20"/>
      <c r="CP75" s="20"/>
      <c r="CQ75" s="20"/>
      <c r="CR75" s="20"/>
      <c r="CS75" s="20"/>
      <c r="CT75" s="20"/>
      <c r="CU75" s="20"/>
      <c r="CV75" s="20"/>
      <c r="CW75" s="20"/>
      <c r="CX75" s="20"/>
      <c r="CY75" s="20"/>
      <c r="CZ75" s="20"/>
      <c r="DA75" s="20"/>
      <c r="DB75" s="20"/>
      <c r="DC75" s="20"/>
      <c r="DD75" s="20"/>
      <c r="DE75" s="20"/>
      <c r="DF75" s="20"/>
      <c r="DG75" s="20"/>
      <c r="DH75" s="20"/>
      <c r="DI75" s="20"/>
      <c r="DJ75" s="20"/>
      <c r="DK75" s="20"/>
      <c r="DL75" s="20"/>
      <c r="DM75" s="20"/>
      <c r="DN75" s="20"/>
      <c r="DO75" s="20"/>
      <c r="DP75" s="20"/>
      <c r="DQ75" s="20"/>
      <c r="DR75" s="20"/>
      <c r="DS75" s="20"/>
      <c r="DT75" s="20"/>
      <c r="DU75" s="20"/>
      <c r="DV75" s="20"/>
      <c r="DW75" s="20"/>
      <c r="DX75" s="20"/>
      <c r="DY75" s="20"/>
      <c r="DZ75" s="20"/>
      <c r="EA75" s="20"/>
      <c r="EB75" s="20"/>
      <c r="EC75" s="20"/>
      <c r="ED75" s="20"/>
      <c r="EE75" s="20"/>
      <c r="EF75" s="20"/>
      <c r="EG75" s="20"/>
      <c r="EH75" s="20"/>
      <c r="EI75" s="20"/>
      <c r="EJ75" s="20"/>
      <c r="EK75" s="20"/>
      <c r="EL75" s="20"/>
      <c r="EM75" s="20"/>
      <c r="EN75" s="20"/>
      <c r="EO75" s="20"/>
      <c r="EP75" s="20"/>
      <c r="EQ75" s="20"/>
      <c r="ER75" s="20"/>
      <c r="ES75" s="20"/>
      <c r="ET75" s="20"/>
      <c r="EU75" s="20"/>
      <c r="EV75" s="20"/>
      <c r="EW75" s="20"/>
      <c r="EX75" s="20"/>
      <c r="EY75" s="20"/>
      <c r="EZ75" s="20"/>
      <c r="FA75" s="20"/>
      <c r="FB75" s="20"/>
      <c r="FC75" s="20"/>
      <c r="FD75" s="20"/>
      <c r="FE75" s="20"/>
      <c r="FF75" s="20"/>
      <c r="FG75" s="20"/>
      <c r="FH75" s="20"/>
      <c r="FI75" s="20"/>
      <c r="FJ75" s="20"/>
      <c r="FK75" s="20"/>
      <c r="FL75" s="20"/>
      <c r="FM75" s="20"/>
      <c r="FN75" s="20"/>
      <c r="FO75" s="20"/>
      <c r="FP75" s="20"/>
      <c r="FQ75" s="20"/>
      <c r="FR75" s="20"/>
      <c r="FS75" s="20"/>
      <c r="FT75" s="20"/>
    </row>
    <row r="76" spans="2:176" ht="15.75" customHeight="1" thickBot="1">
      <c r="D76" s="47"/>
      <c r="E76" s="47"/>
      <c r="F76" s="47"/>
      <c r="G76" s="47"/>
      <c r="H76" s="47"/>
      <c r="I76" s="47"/>
      <c r="J76" s="47"/>
      <c r="K76" s="47"/>
      <c r="L76" s="47"/>
      <c r="M76" s="47"/>
      <c r="N76" s="56"/>
      <c r="O76" s="370"/>
      <c r="P76" s="371"/>
      <c r="Q76" s="40"/>
      <c r="R76" s="144"/>
      <c r="S76" s="144"/>
      <c r="T76" s="144"/>
      <c r="U76" s="144"/>
      <c r="V76" s="40"/>
      <c r="W76" s="40"/>
      <c r="X76" s="40"/>
      <c r="Y76" s="40"/>
      <c r="Z76" s="40"/>
      <c r="AA76" s="40"/>
      <c r="AB76" s="40"/>
      <c r="AC76" s="4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0"/>
      <c r="BS76" s="20"/>
      <c r="BT76" s="20"/>
      <c r="BU76" s="20"/>
      <c r="BV76" s="20"/>
      <c r="BW76" s="20"/>
      <c r="BX76" s="20"/>
      <c r="BY76" s="20"/>
      <c r="BZ76" s="20"/>
      <c r="CA76" s="20"/>
      <c r="CB76" s="20"/>
      <c r="CC76" s="20"/>
      <c r="CD76" s="20"/>
      <c r="CE76" s="20"/>
      <c r="CF76" s="20"/>
      <c r="CG76" s="20"/>
      <c r="CH76" s="20"/>
      <c r="CI76" s="20"/>
      <c r="CJ76" s="20"/>
      <c r="CK76" s="20"/>
      <c r="CL76" s="20"/>
      <c r="CM76" s="20"/>
      <c r="CN76" s="20"/>
      <c r="CO76" s="20"/>
      <c r="CP76" s="20"/>
      <c r="CQ76" s="20"/>
      <c r="CR76" s="20"/>
      <c r="CS76" s="20"/>
      <c r="CT76" s="20"/>
      <c r="CU76" s="20"/>
      <c r="CV76" s="20"/>
      <c r="CW76" s="20"/>
      <c r="CX76" s="20"/>
      <c r="CY76" s="20"/>
      <c r="CZ76" s="20"/>
      <c r="DA76" s="20"/>
      <c r="DB76" s="20"/>
      <c r="DC76" s="20"/>
      <c r="DD76" s="20"/>
      <c r="DE76" s="20"/>
      <c r="DF76" s="20"/>
      <c r="DG76" s="20"/>
      <c r="DH76" s="20"/>
      <c r="DI76" s="20"/>
      <c r="DJ76" s="20"/>
      <c r="DK76" s="20"/>
      <c r="DL76" s="20"/>
      <c r="DM76" s="20"/>
      <c r="DN76" s="20"/>
      <c r="DO76" s="20"/>
      <c r="DP76" s="20"/>
      <c r="DQ76" s="20"/>
      <c r="DR76" s="20"/>
      <c r="DS76" s="20"/>
      <c r="DT76" s="20"/>
      <c r="DU76" s="20"/>
      <c r="DV76" s="20"/>
      <c r="DW76" s="20"/>
      <c r="DX76" s="20"/>
      <c r="DY76" s="20"/>
      <c r="DZ76" s="20"/>
      <c r="EA76" s="20"/>
      <c r="EB76" s="20"/>
      <c r="EC76" s="20"/>
      <c r="ED76" s="20"/>
      <c r="EE76" s="20"/>
      <c r="EF76" s="20"/>
      <c r="EG76" s="20"/>
      <c r="EH76" s="20"/>
      <c r="EI76" s="20"/>
      <c r="EJ76" s="20"/>
      <c r="EK76" s="20"/>
      <c r="EL76" s="20"/>
      <c r="EM76" s="20"/>
      <c r="EN76" s="20"/>
      <c r="EO76" s="20"/>
      <c r="EP76" s="20"/>
      <c r="EQ76" s="20"/>
      <c r="ER76" s="20"/>
      <c r="ES76" s="20"/>
      <c r="ET76" s="20"/>
      <c r="EU76" s="20"/>
      <c r="EV76" s="20"/>
      <c r="EW76" s="20"/>
      <c r="EX76" s="20"/>
      <c r="EY76" s="20"/>
      <c r="EZ76" s="20"/>
      <c r="FA76" s="20"/>
      <c r="FB76" s="20"/>
      <c r="FC76" s="20"/>
      <c r="FD76" s="20"/>
      <c r="FE76" s="20"/>
      <c r="FF76" s="20"/>
      <c r="FG76" s="20"/>
      <c r="FH76" s="20"/>
      <c r="FI76" s="20"/>
      <c r="FJ76" s="20"/>
      <c r="FK76" s="20"/>
      <c r="FL76" s="20"/>
      <c r="FM76" s="20"/>
      <c r="FN76" s="20"/>
      <c r="FO76" s="20"/>
      <c r="FP76" s="20"/>
      <c r="FQ76" s="20"/>
      <c r="FR76" s="20"/>
      <c r="FS76" s="20"/>
      <c r="FT76" s="20"/>
    </row>
    <row r="77" spans="2:176" s="20" customFormat="1" ht="15.75" customHeight="1">
      <c r="B77" s="80"/>
      <c r="C77" s="80"/>
      <c r="D77" s="47"/>
      <c r="E77" s="47"/>
      <c r="F77" s="47"/>
      <c r="G77" s="47"/>
      <c r="H77" s="47"/>
      <c r="I77" s="47"/>
      <c r="J77" s="47"/>
      <c r="K77" s="47"/>
      <c r="L77" s="47"/>
      <c r="M77" s="47"/>
      <c r="N77" s="47"/>
      <c r="O77" s="89"/>
      <c r="P77" s="89"/>
      <c r="Q77" s="40"/>
      <c r="R77" s="40"/>
      <c r="S77" s="40"/>
      <c r="T77" s="40"/>
      <c r="U77" s="40"/>
      <c r="V77" s="40"/>
      <c r="W77" s="40"/>
      <c r="X77" s="40"/>
      <c r="Y77" s="40"/>
      <c r="Z77" s="40"/>
      <c r="AA77" s="40"/>
      <c r="AB77" s="40"/>
      <c r="AC77" s="40"/>
    </row>
    <row r="78" spans="2:176" ht="15.75" customHeight="1" thickBot="1">
      <c r="D78" s="20"/>
      <c r="E78" s="20"/>
      <c r="F78" s="20"/>
      <c r="G78" s="20"/>
      <c r="H78" s="20"/>
      <c r="I78" s="20"/>
      <c r="J78" s="20"/>
      <c r="K78" s="20"/>
      <c r="L78" s="20"/>
      <c r="M78" s="20"/>
      <c r="N78" s="20"/>
      <c r="O78" s="20"/>
      <c r="P78" s="20"/>
      <c r="Q78" s="20"/>
      <c r="R78" s="20"/>
      <c r="S78" s="20"/>
      <c r="T78" s="20"/>
      <c r="AS78" s="20"/>
      <c r="AT78" s="20"/>
      <c r="AU78" s="20"/>
      <c r="AV78" s="20"/>
      <c r="AW78" s="20"/>
      <c r="AX78" s="20"/>
      <c r="AY78" s="20"/>
      <c r="AZ78" s="20"/>
      <c r="BA78" s="20"/>
      <c r="BB78" s="20"/>
      <c r="BC78" s="20"/>
      <c r="BD78" s="20"/>
      <c r="BE78" s="20"/>
      <c r="BF78" s="20"/>
      <c r="BG78" s="20"/>
      <c r="BH78" s="20"/>
      <c r="BI78" s="20"/>
      <c r="BJ78" s="20"/>
      <c r="BK78" s="20"/>
      <c r="BL78" s="20"/>
      <c r="BM78" s="20"/>
      <c r="BN78" s="20"/>
      <c r="BO78" s="20"/>
      <c r="BP78" s="20"/>
      <c r="BQ78" s="20"/>
      <c r="BR78" s="20"/>
      <c r="BS78" s="20"/>
      <c r="BT78" s="20"/>
      <c r="BU78" s="20"/>
      <c r="BV78" s="20"/>
      <c r="BW78" s="20"/>
      <c r="BX78" s="20"/>
      <c r="BY78" s="20"/>
      <c r="BZ78" s="20"/>
      <c r="CA78" s="20"/>
      <c r="CB78" s="20"/>
      <c r="CC78" s="20"/>
      <c r="CD78" s="20"/>
      <c r="CE78" s="20"/>
      <c r="CF78" s="20"/>
      <c r="CG78" s="20"/>
      <c r="CH78" s="20"/>
      <c r="CI78" s="20"/>
      <c r="CJ78" s="20"/>
      <c r="CK78" s="20"/>
      <c r="CL78" s="20"/>
      <c r="CM78" s="20"/>
      <c r="CN78" s="20"/>
      <c r="CO78" s="20"/>
      <c r="CP78" s="20"/>
      <c r="CQ78" s="20"/>
      <c r="CR78" s="20"/>
      <c r="CS78" s="20"/>
      <c r="CT78" s="20"/>
      <c r="CU78" s="20"/>
      <c r="CV78" s="20"/>
      <c r="CW78" s="20"/>
      <c r="CX78" s="20"/>
      <c r="CY78" s="20"/>
      <c r="CZ78" s="20"/>
      <c r="DA78" s="20"/>
      <c r="DB78" s="20"/>
      <c r="DC78" s="20"/>
      <c r="DD78" s="20"/>
      <c r="DE78" s="20"/>
      <c r="DF78" s="20"/>
      <c r="DG78" s="20"/>
      <c r="DH78" s="20"/>
      <c r="DI78" s="20"/>
      <c r="DJ78" s="20"/>
      <c r="DK78" s="20"/>
      <c r="DL78" s="20"/>
      <c r="DM78" s="20"/>
      <c r="DN78" s="20"/>
      <c r="DO78" s="20"/>
      <c r="DP78" s="20"/>
      <c r="DQ78" s="20"/>
      <c r="DR78" s="20"/>
      <c r="DS78" s="20"/>
      <c r="DT78" s="20"/>
      <c r="DU78" s="20"/>
      <c r="DV78" s="20"/>
      <c r="DW78" s="20"/>
      <c r="DX78" s="20"/>
      <c r="DY78" s="20"/>
      <c r="DZ78" s="20"/>
      <c r="EA78" s="20"/>
      <c r="EB78" s="20"/>
      <c r="EC78" s="20"/>
      <c r="ED78" s="20"/>
      <c r="EE78" s="20"/>
      <c r="EF78" s="20"/>
      <c r="EG78" s="20"/>
      <c r="EH78" s="20"/>
      <c r="EI78" s="20"/>
      <c r="EJ78" s="20"/>
      <c r="EK78" s="20"/>
      <c r="EL78" s="20"/>
      <c r="EM78" s="20"/>
      <c r="EN78" s="20"/>
      <c r="EO78" s="20"/>
      <c r="EP78" s="20"/>
      <c r="EQ78" s="20"/>
      <c r="ER78" s="20"/>
      <c r="ES78" s="20"/>
      <c r="ET78" s="20"/>
      <c r="EU78" s="20"/>
      <c r="EV78" s="20"/>
      <c r="EW78" s="20"/>
      <c r="EX78" s="20"/>
      <c r="EY78" s="20"/>
      <c r="EZ78" s="20"/>
      <c r="FA78" s="20"/>
      <c r="FB78" s="20"/>
      <c r="FC78" s="20"/>
      <c r="FD78" s="20"/>
      <c r="FE78" s="20"/>
      <c r="FF78" s="20"/>
      <c r="FG78" s="20"/>
      <c r="FH78" s="20"/>
      <c r="FI78" s="20"/>
      <c r="FJ78" s="20"/>
      <c r="FK78" s="20"/>
      <c r="FL78" s="20"/>
      <c r="FM78" s="20"/>
      <c r="FN78" s="20"/>
      <c r="FO78" s="20"/>
      <c r="FP78" s="20"/>
      <c r="FQ78" s="20"/>
      <c r="FR78" s="20"/>
      <c r="FS78" s="20"/>
      <c r="FT78" s="20"/>
    </row>
    <row r="79" spans="2:176" ht="15.75" customHeight="1">
      <c r="B79" s="218" t="s">
        <v>57</v>
      </c>
      <c r="D79" s="381" t="s">
        <v>58</v>
      </c>
      <c r="E79" s="382"/>
      <c r="F79" s="382"/>
      <c r="G79" s="382"/>
      <c r="H79" s="382"/>
      <c r="I79" s="382"/>
      <c r="J79" s="382"/>
      <c r="K79" s="382"/>
      <c r="L79" s="382"/>
      <c r="M79" s="382"/>
      <c r="N79" s="382"/>
      <c r="O79" s="382"/>
      <c r="P79" s="383"/>
      <c r="Q79" s="20"/>
      <c r="R79" s="20"/>
      <c r="S79" s="20"/>
      <c r="T79" s="20"/>
      <c r="AS79" s="20"/>
      <c r="AT79" s="20"/>
      <c r="AU79" s="20"/>
      <c r="AV79" s="20"/>
      <c r="AW79" s="20"/>
      <c r="AX79" s="20"/>
      <c r="AY79" s="20"/>
      <c r="AZ79" s="20"/>
      <c r="BA79" s="20"/>
      <c r="BB79" s="20"/>
      <c r="BC79" s="20"/>
      <c r="BD79" s="20"/>
      <c r="BE79" s="20"/>
      <c r="BF79" s="20"/>
      <c r="BG79" s="20"/>
      <c r="BH79" s="20"/>
      <c r="BI79" s="20"/>
      <c r="BJ79" s="20"/>
      <c r="BK79" s="20"/>
      <c r="BL79" s="20"/>
      <c r="BM79" s="20"/>
      <c r="BN79" s="20"/>
      <c r="BO79" s="20"/>
      <c r="BP79" s="20"/>
      <c r="BQ79" s="20"/>
      <c r="BR79" s="20"/>
      <c r="BS79" s="20"/>
      <c r="BT79" s="20"/>
      <c r="BU79" s="20"/>
      <c r="BV79" s="20"/>
      <c r="BW79" s="20"/>
      <c r="BX79" s="20"/>
      <c r="BY79" s="20"/>
      <c r="BZ79" s="20"/>
      <c r="CA79" s="20"/>
      <c r="CB79" s="20"/>
      <c r="CC79" s="20"/>
      <c r="CD79" s="20"/>
      <c r="CE79" s="20"/>
      <c r="CF79" s="20"/>
      <c r="CG79" s="20"/>
      <c r="CH79" s="20"/>
      <c r="CI79" s="20"/>
      <c r="CJ79" s="20"/>
      <c r="CK79" s="20"/>
      <c r="CL79" s="20"/>
      <c r="CM79" s="20"/>
      <c r="CN79" s="20"/>
      <c r="CO79" s="20"/>
      <c r="CP79" s="20"/>
      <c r="CQ79" s="20"/>
      <c r="CR79" s="20"/>
      <c r="CS79" s="20"/>
      <c r="CT79" s="20"/>
      <c r="CU79" s="20"/>
      <c r="CV79" s="20"/>
      <c r="CW79" s="20"/>
      <c r="CX79" s="20"/>
      <c r="CY79" s="20"/>
      <c r="CZ79" s="20"/>
      <c r="DA79" s="20"/>
      <c r="DB79" s="20"/>
      <c r="DC79" s="20"/>
      <c r="DD79" s="20"/>
      <c r="DE79" s="20"/>
      <c r="DF79" s="20"/>
      <c r="DG79" s="20"/>
      <c r="DH79" s="20"/>
      <c r="DI79" s="20"/>
      <c r="DJ79" s="20"/>
      <c r="DK79" s="20"/>
      <c r="DL79" s="20"/>
      <c r="DM79" s="20"/>
      <c r="DN79" s="20"/>
      <c r="DO79" s="20"/>
      <c r="DP79" s="20"/>
      <c r="DQ79" s="20"/>
      <c r="DR79" s="20"/>
      <c r="DS79" s="20"/>
      <c r="DT79" s="20"/>
      <c r="DU79" s="20"/>
      <c r="DV79" s="20"/>
      <c r="DW79" s="20"/>
      <c r="DX79" s="20"/>
      <c r="DY79" s="20"/>
      <c r="DZ79" s="20"/>
      <c r="EA79" s="20"/>
      <c r="EB79" s="20"/>
      <c r="EC79" s="20"/>
      <c r="ED79" s="20"/>
      <c r="EE79" s="20"/>
      <c r="EF79" s="20"/>
      <c r="EG79" s="20"/>
      <c r="EH79" s="20"/>
      <c r="EI79" s="20"/>
      <c r="EJ79" s="20"/>
      <c r="EK79" s="20"/>
      <c r="EL79" s="20"/>
      <c r="EM79" s="20"/>
      <c r="EN79" s="20"/>
      <c r="EO79" s="20"/>
      <c r="EP79" s="20"/>
      <c r="EQ79" s="20"/>
      <c r="ER79" s="20"/>
      <c r="ES79" s="20"/>
      <c r="ET79" s="20"/>
      <c r="EU79" s="20"/>
      <c r="EV79" s="20"/>
      <c r="EW79" s="20"/>
      <c r="EX79" s="20"/>
      <c r="EY79" s="20"/>
      <c r="EZ79" s="20"/>
      <c r="FA79" s="20"/>
      <c r="FB79" s="20"/>
      <c r="FC79" s="20"/>
      <c r="FD79" s="20"/>
      <c r="FE79" s="20"/>
      <c r="FF79" s="20"/>
      <c r="FG79" s="20"/>
      <c r="FH79" s="20"/>
      <c r="FI79" s="20"/>
      <c r="FJ79" s="20"/>
      <c r="FK79" s="20"/>
      <c r="FL79" s="20"/>
      <c r="FM79" s="20"/>
      <c r="FN79" s="20"/>
      <c r="FO79" s="20"/>
      <c r="FP79" s="20"/>
      <c r="FQ79" s="20"/>
      <c r="FR79" s="20"/>
      <c r="FS79" s="20"/>
      <c r="FT79" s="20"/>
    </row>
    <row r="80" spans="2:176" ht="15.75" customHeight="1">
      <c r="B80" s="219"/>
      <c r="D80" s="384"/>
      <c r="E80" s="385"/>
      <c r="F80" s="385"/>
      <c r="G80" s="385"/>
      <c r="H80" s="385"/>
      <c r="I80" s="385"/>
      <c r="J80" s="385"/>
      <c r="K80" s="385"/>
      <c r="L80" s="385"/>
      <c r="M80" s="385"/>
      <c r="N80" s="385"/>
      <c r="O80" s="385"/>
      <c r="P80" s="386"/>
      <c r="Q80" s="41"/>
      <c r="R80" s="41"/>
      <c r="S80" s="41"/>
      <c r="T80" s="41"/>
      <c r="U80" s="41"/>
      <c r="V80" s="41"/>
      <c r="W80" s="41"/>
      <c r="X80" s="41"/>
      <c r="Y80" s="41"/>
      <c r="Z80" s="41"/>
      <c r="AA80" s="41"/>
      <c r="AB80" s="41"/>
      <c r="AC80" s="41"/>
      <c r="AS80" s="20"/>
      <c r="AT80" s="20"/>
      <c r="AU80" s="20"/>
      <c r="AV80" s="20"/>
      <c r="AW80" s="20"/>
      <c r="AX80" s="20"/>
      <c r="AY80" s="20"/>
      <c r="AZ80" s="20"/>
      <c r="BA80" s="20"/>
      <c r="BB80" s="20"/>
      <c r="BC80" s="20"/>
      <c r="BD80" s="20"/>
      <c r="BE80" s="20"/>
      <c r="BF80" s="20"/>
      <c r="BG80" s="20"/>
      <c r="BH80" s="20"/>
      <c r="BI80" s="20"/>
      <c r="BJ80" s="20"/>
      <c r="BK80" s="20"/>
      <c r="BL80" s="20"/>
      <c r="BM80" s="20"/>
      <c r="BN80" s="20"/>
      <c r="BO80" s="20"/>
      <c r="BP80" s="20"/>
      <c r="BQ80" s="20"/>
      <c r="BR80" s="20"/>
      <c r="BS80" s="20"/>
      <c r="BT80" s="20"/>
      <c r="BU80" s="20"/>
      <c r="BV80" s="20"/>
      <c r="BW80" s="20"/>
      <c r="BX80" s="20"/>
      <c r="BY80" s="20"/>
      <c r="BZ80" s="20"/>
      <c r="CA80" s="20"/>
      <c r="CB80" s="20"/>
      <c r="CC80" s="20"/>
      <c r="CD80" s="20"/>
      <c r="CE80" s="20"/>
      <c r="CF80" s="20"/>
      <c r="CG80" s="20"/>
      <c r="CH80" s="20"/>
      <c r="CI80" s="20"/>
      <c r="CJ80" s="20"/>
      <c r="CK80" s="20"/>
      <c r="CL80" s="20"/>
      <c r="CM80" s="20"/>
      <c r="CN80" s="20"/>
      <c r="CO80" s="20"/>
      <c r="CP80" s="20"/>
      <c r="CQ80" s="20"/>
      <c r="CR80" s="20"/>
      <c r="CS80" s="20"/>
      <c r="CT80" s="20"/>
      <c r="CU80" s="20"/>
      <c r="CV80" s="20"/>
      <c r="CW80" s="20"/>
      <c r="CX80" s="20"/>
      <c r="CY80" s="20"/>
      <c r="CZ80" s="20"/>
      <c r="DA80" s="20"/>
      <c r="DB80" s="20"/>
      <c r="DC80" s="20"/>
      <c r="DD80" s="20"/>
      <c r="DE80" s="20"/>
      <c r="DF80" s="20"/>
      <c r="DG80" s="20"/>
      <c r="DH80" s="20"/>
      <c r="DI80" s="20"/>
      <c r="DJ80" s="20"/>
      <c r="DK80" s="20"/>
      <c r="DL80" s="20"/>
      <c r="DM80" s="20"/>
      <c r="DN80" s="20"/>
      <c r="DO80" s="20"/>
      <c r="DP80" s="20"/>
      <c r="DQ80" s="20"/>
      <c r="DR80" s="20"/>
      <c r="DS80" s="20"/>
      <c r="DT80" s="20"/>
      <c r="DU80" s="20"/>
      <c r="DV80" s="20"/>
      <c r="DW80" s="20"/>
      <c r="DX80" s="20"/>
      <c r="DY80" s="20"/>
      <c r="DZ80" s="20"/>
      <c r="EA80" s="20"/>
      <c r="EB80" s="20"/>
      <c r="EC80" s="20"/>
      <c r="ED80" s="20"/>
      <c r="EE80" s="20"/>
      <c r="EF80" s="20"/>
      <c r="EG80" s="20"/>
      <c r="EH80" s="20"/>
      <c r="EI80" s="20"/>
      <c r="EJ80" s="20"/>
      <c r="EK80" s="20"/>
      <c r="EL80" s="20"/>
      <c r="EM80" s="20"/>
      <c r="EN80" s="20"/>
      <c r="EO80" s="20"/>
      <c r="EP80" s="20"/>
      <c r="EQ80" s="20"/>
      <c r="ER80" s="20"/>
      <c r="ES80" s="20"/>
      <c r="ET80" s="20"/>
      <c r="EU80" s="20"/>
      <c r="EV80" s="20"/>
      <c r="EW80" s="20"/>
      <c r="EX80" s="20"/>
      <c r="EY80" s="20"/>
      <c r="EZ80" s="20"/>
      <c r="FA80" s="20"/>
      <c r="FB80" s="20"/>
      <c r="FC80" s="20"/>
      <c r="FD80" s="20"/>
      <c r="FE80" s="20"/>
      <c r="FF80" s="20"/>
      <c r="FG80" s="20"/>
      <c r="FH80" s="20"/>
      <c r="FI80" s="20"/>
      <c r="FJ80" s="20"/>
      <c r="FK80" s="20"/>
      <c r="FL80" s="20"/>
      <c r="FM80" s="20"/>
      <c r="FN80" s="20"/>
      <c r="FO80" s="20"/>
      <c r="FP80" s="20"/>
      <c r="FQ80" s="20"/>
      <c r="FR80" s="20"/>
      <c r="FS80" s="20"/>
      <c r="FT80" s="20"/>
    </row>
    <row r="81" spans="2:176" ht="15.75" customHeight="1">
      <c r="D81" s="387"/>
      <c r="E81" s="220" t="s">
        <v>50</v>
      </c>
      <c r="F81" s="220">
        <v>2020</v>
      </c>
      <c r="G81" s="220">
        <v>2021</v>
      </c>
      <c r="H81" s="220">
        <v>2022</v>
      </c>
      <c r="I81" s="220">
        <v>2023</v>
      </c>
      <c r="J81" s="220">
        <v>2024</v>
      </c>
      <c r="K81" s="220">
        <v>2025</v>
      </c>
      <c r="L81" s="220">
        <v>2026</v>
      </c>
      <c r="M81" s="220">
        <v>2027</v>
      </c>
      <c r="N81" s="220">
        <v>2028</v>
      </c>
      <c r="O81" s="220">
        <v>2029</v>
      </c>
      <c r="P81" s="275" t="s">
        <v>51</v>
      </c>
      <c r="Q81" s="41"/>
      <c r="R81" s="41"/>
      <c r="S81" s="41"/>
      <c r="T81" s="41"/>
      <c r="U81" s="41"/>
      <c r="V81" s="41"/>
      <c r="W81" s="41"/>
      <c r="X81" s="41"/>
      <c r="Y81" s="41"/>
      <c r="Z81" s="41"/>
      <c r="AA81" s="41"/>
      <c r="AB81" s="41"/>
      <c r="AC81" s="41"/>
      <c r="AS81" s="20"/>
      <c r="AT81" s="20"/>
      <c r="AU81" s="20"/>
      <c r="AV81" s="20"/>
      <c r="AW81" s="20"/>
      <c r="AX81" s="20"/>
      <c r="AY81" s="20"/>
      <c r="AZ81" s="20"/>
      <c r="BA81" s="20"/>
      <c r="BB81" s="20"/>
      <c r="BC81" s="20"/>
      <c r="BD81" s="20"/>
      <c r="BE81" s="20"/>
      <c r="BF81" s="20"/>
      <c r="BG81" s="20"/>
      <c r="BH81" s="20"/>
      <c r="BI81" s="20"/>
      <c r="BJ81" s="20"/>
      <c r="BK81" s="20"/>
      <c r="BL81" s="20"/>
      <c r="BM81" s="20"/>
      <c r="BN81" s="20"/>
      <c r="BO81" s="20"/>
      <c r="BP81" s="20"/>
      <c r="BQ81" s="20"/>
      <c r="BR81" s="20"/>
      <c r="BS81" s="20"/>
      <c r="BT81" s="20"/>
      <c r="BU81" s="20"/>
      <c r="BV81" s="20"/>
      <c r="BW81" s="20"/>
      <c r="BX81" s="20"/>
      <c r="BY81" s="20"/>
      <c r="BZ81" s="20"/>
      <c r="CA81" s="20"/>
      <c r="CB81" s="20"/>
      <c r="CC81" s="20"/>
      <c r="CD81" s="20"/>
      <c r="CE81" s="20"/>
      <c r="CF81" s="20"/>
      <c r="CG81" s="20"/>
      <c r="CH81" s="20"/>
      <c r="CI81" s="20"/>
      <c r="CJ81" s="20"/>
      <c r="CK81" s="20"/>
      <c r="CL81" s="20"/>
      <c r="CM81" s="20"/>
      <c r="CN81" s="20"/>
      <c r="CO81" s="20"/>
      <c r="CP81" s="20"/>
      <c r="CQ81" s="20"/>
      <c r="CR81" s="20"/>
      <c r="CS81" s="20"/>
      <c r="CT81" s="20"/>
      <c r="CU81" s="20"/>
      <c r="CV81" s="20"/>
      <c r="CW81" s="20"/>
      <c r="CX81" s="20"/>
      <c r="CY81" s="20"/>
      <c r="CZ81" s="20"/>
      <c r="DA81" s="20"/>
      <c r="DB81" s="20"/>
      <c r="DC81" s="20"/>
      <c r="DD81" s="20"/>
      <c r="DE81" s="20"/>
      <c r="DF81" s="20"/>
      <c r="DG81" s="20"/>
      <c r="DH81" s="20"/>
      <c r="DI81" s="20"/>
      <c r="DJ81" s="20"/>
      <c r="DK81" s="20"/>
      <c r="DL81" s="20"/>
      <c r="DM81" s="20"/>
      <c r="DN81" s="20"/>
      <c r="DO81" s="20"/>
      <c r="DP81" s="20"/>
      <c r="DQ81" s="20"/>
      <c r="DR81" s="20"/>
      <c r="DS81" s="20"/>
      <c r="DT81" s="20"/>
      <c r="DU81" s="20"/>
      <c r="DV81" s="20"/>
      <c r="DW81" s="20"/>
      <c r="DX81" s="20"/>
      <c r="DY81" s="20"/>
      <c r="DZ81" s="20"/>
      <c r="EA81" s="20"/>
      <c r="EB81" s="20"/>
      <c r="EC81" s="20"/>
      <c r="ED81" s="20"/>
      <c r="EE81" s="20"/>
      <c r="EF81" s="20"/>
      <c r="EG81" s="20"/>
      <c r="EH81" s="20"/>
      <c r="EI81" s="20"/>
      <c r="EJ81" s="20"/>
      <c r="EK81" s="20"/>
      <c r="EL81" s="20"/>
      <c r="EM81" s="20"/>
      <c r="EN81" s="20"/>
      <c r="EO81" s="20"/>
      <c r="EP81" s="20"/>
      <c r="EQ81" s="20"/>
      <c r="ER81" s="20"/>
      <c r="ES81" s="20"/>
      <c r="ET81" s="20"/>
      <c r="EU81" s="20"/>
      <c r="EV81" s="20"/>
      <c r="EW81" s="20"/>
      <c r="EX81" s="20"/>
      <c r="EY81" s="20"/>
      <c r="EZ81" s="20"/>
      <c r="FA81" s="20"/>
      <c r="FB81" s="20"/>
      <c r="FC81" s="20"/>
      <c r="FD81" s="20"/>
      <c r="FE81" s="20"/>
      <c r="FF81" s="20"/>
      <c r="FG81" s="20"/>
      <c r="FH81" s="20"/>
      <c r="FI81" s="20"/>
      <c r="FJ81" s="20"/>
      <c r="FK81" s="20"/>
      <c r="FL81" s="20"/>
      <c r="FM81" s="20"/>
      <c r="FN81" s="20"/>
      <c r="FO81" s="20"/>
      <c r="FP81" s="20"/>
      <c r="FQ81" s="20"/>
      <c r="FR81" s="20"/>
      <c r="FS81" s="20"/>
      <c r="FT81" s="20"/>
    </row>
    <row r="82" spans="2:176" ht="15.75" customHeight="1">
      <c r="D82" s="387"/>
      <c r="E82" s="220"/>
      <c r="F82" s="220"/>
      <c r="G82" s="220"/>
      <c r="H82" s="220"/>
      <c r="I82" s="220"/>
      <c r="J82" s="220"/>
      <c r="K82" s="220"/>
      <c r="L82" s="220"/>
      <c r="M82" s="220"/>
      <c r="N82" s="220"/>
      <c r="O82" s="220"/>
      <c r="P82" s="275"/>
      <c r="Q82" s="42"/>
      <c r="R82" s="42"/>
      <c r="S82" s="42"/>
      <c r="T82" s="42"/>
      <c r="U82" s="42"/>
      <c r="V82" s="42"/>
      <c r="W82" s="42"/>
      <c r="X82" s="42"/>
      <c r="Y82" s="42"/>
      <c r="Z82" s="42"/>
      <c r="AA82" s="42"/>
      <c r="AB82" s="42"/>
      <c r="AC82" s="42"/>
      <c r="AS82" s="20"/>
      <c r="AT82" s="20"/>
      <c r="AU82" s="20"/>
      <c r="AV82" s="20"/>
      <c r="AW82" s="20"/>
      <c r="AX82" s="20"/>
      <c r="AY82" s="20"/>
      <c r="AZ82" s="20"/>
      <c r="BA82" s="20"/>
      <c r="BB82" s="20"/>
      <c r="BC82" s="20"/>
      <c r="BD82" s="20"/>
      <c r="BE82" s="20"/>
      <c r="BF82" s="20"/>
      <c r="BG82" s="20"/>
      <c r="BH82" s="20"/>
      <c r="BI82" s="20"/>
      <c r="BJ82" s="20"/>
      <c r="BK82" s="20"/>
      <c r="BL82" s="20"/>
      <c r="BM82" s="20"/>
      <c r="BN82" s="20"/>
      <c r="BO82" s="20"/>
      <c r="BP82" s="20"/>
      <c r="BQ82" s="20"/>
      <c r="BR82" s="20"/>
      <c r="BS82" s="20"/>
      <c r="BT82" s="20"/>
      <c r="BU82" s="20"/>
      <c r="BV82" s="20"/>
      <c r="BW82" s="20"/>
      <c r="BX82" s="20"/>
      <c r="BY82" s="20"/>
      <c r="BZ82" s="20"/>
      <c r="CA82" s="20"/>
      <c r="CB82" s="20"/>
      <c r="CC82" s="20"/>
      <c r="CD82" s="20"/>
      <c r="CE82" s="20"/>
      <c r="CF82" s="20"/>
      <c r="CG82" s="20"/>
      <c r="CH82" s="20"/>
      <c r="CI82" s="20"/>
      <c r="CJ82" s="20"/>
      <c r="CK82" s="20"/>
      <c r="CL82" s="20"/>
      <c r="CM82" s="20"/>
      <c r="CN82" s="20"/>
      <c r="CO82" s="20"/>
      <c r="CP82" s="20"/>
      <c r="CQ82" s="20"/>
      <c r="CR82" s="20"/>
      <c r="CS82" s="20"/>
      <c r="CT82" s="20"/>
      <c r="CU82" s="20"/>
      <c r="CV82" s="20"/>
      <c r="CW82" s="20"/>
      <c r="CX82" s="20"/>
      <c r="CY82" s="20"/>
      <c r="CZ82" s="20"/>
      <c r="DA82" s="20"/>
      <c r="DB82" s="20"/>
      <c r="DC82" s="20"/>
      <c r="DD82" s="20"/>
      <c r="DE82" s="20"/>
      <c r="DF82" s="20"/>
      <c r="DG82" s="20"/>
      <c r="DH82" s="20"/>
      <c r="DI82" s="20"/>
      <c r="DJ82" s="20"/>
      <c r="DK82" s="20"/>
      <c r="DL82" s="20"/>
      <c r="DM82" s="20"/>
      <c r="DN82" s="20"/>
      <c r="DO82" s="20"/>
      <c r="DP82" s="20"/>
      <c r="DQ82" s="20"/>
      <c r="DR82" s="20"/>
      <c r="DS82" s="20"/>
      <c r="DT82" s="20"/>
      <c r="DU82" s="20"/>
      <c r="DV82" s="20"/>
      <c r="DW82" s="20"/>
      <c r="DX82" s="20"/>
      <c r="DY82" s="20"/>
      <c r="DZ82" s="20"/>
      <c r="EA82" s="20"/>
      <c r="EB82" s="20"/>
      <c r="EC82" s="20"/>
      <c r="ED82" s="20"/>
      <c r="EE82" s="20"/>
      <c r="EF82" s="20"/>
      <c r="EG82" s="20"/>
      <c r="EH82" s="20"/>
      <c r="EI82" s="20"/>
      <c r="EJ82" s="20"/>
      <c r="EK82" s="20"/>
      <c r="EL82" s="20"/>
      <c r="EM82" s="20"/>
      <c r="EN82" s="20"/>
      <c r="EO82" s="20"/>
      <c r="EP82" s="20"/>
      <c r="EQ82" s="20"/>
      <c r="ER82" s="20"/>
      <c r="ES82" s="20"/>
      <c r="ET82" s="20"/>
      <c r="EU82" s="20"/>
      <c r="EV82" s="20"/>
      <c r="EW82" s="20"/>
      <c r="EX82" s="20"/>
      <c r="EY82" s="20"/>
      <c r="EZ82" s="20"/>
      <c r="FA82" s="20"/>
      <c r="FB82" s="20"/>
      <c r="FC82" s="20"/>
      <c r="FD82" s="20"/>
      <c r="FE82" s="20"/>
      <c r="FF82" s="20"/>
      <c r="FG82" s="20"/>
      <c r="FH82" s="20"/>
      <c r="FI82" s="20"/>
      <c r="FJ82" s="20"/>
      <c r="FK82" s="20"/>
      <c r="FL82" s="20"/>
      <c r="FM82" s="20"/>
      <c r="FN82" s="20"/>
      <c r="FO82" s="20"/>
      <c r="FP82" s="20"/>
      <c r="FQ82" s="20"/>
      <c r="FR82" s="20"/>
      <c r="FS82" s="20"/>
      <c r="FT82" s="20"/>
    </row>
    <row r="83" spans="2:176" ht="15.75" customHeight="1">
      <c r="D83" s="168" t="s">
        <v>59</v>
      </c>
      <c r="E83" s="251">
        <v>1641090.46</v>
      </c>
      <c r="F83" s="278">
        <v>21834.240350194556</v>
      </c>
      <c r="G83" s="278">
        <v>40529.783486842105</v>
      </c>
      <c r="H83" s="278">
        <v>87593.013188405792</v>
      </c>
      <c r="I83" s="278">
        <v>133273.35849056605</v>
      </c>
      <c r="J83" s="278">
        <v>133273.35849056605</v>
      </c>
      <c r="K83" s="278">
        <v>173187.91306603776</v>
      </c>
      <c r="L83" s="278">
        <v>175193.36855345912</v>
      </c>
      <c r="M83" s="278">
        <v>174788.90113207547</v>
      </c>
      <c r="N83" s="278">
        <v>167633.97259905658</v>
      </c>
      <c r="O83" s="278">
        <v>165880.16967295596</v>
      </c>
      <c r="P83" s="276">
        <v>159680.38814858487</v>
      </c>
      <c r="Q83" s="42"/>
      <c r="R83" s="42"/>
      <c r="S83" s="42"/>
      <c r="T83" s="42"/>
      <c r="U83" s="42"/>
      <c r="V83" s="42"/>
      <c r="W83" s="42"/>
      <c r="X83" s="42"/>
      <c r="Y83" s="42"/>
      <c r="Z83" s="42"/>
      <c r="AA83" s="42"/>
      <c r="AB83" s="42"/>
      <c r="AC83" s="42"/>
      <c r="AS83" s="20"/>
      <c r="AT83" s="20"/>
      <c r="AU83" s="20"/>
      <c r="AV83" s="20"/>
      <c r="AW83" s="20"/>
      <c r="AX83" s="20"/>
      <c r="AY83" s="20"/>
      <c r="AZ83" s="20"/>
      <c r="BA83" s="20"/>
      <c r="BB83" s="20"/>
      <c r="BC83" s="20"/>
      <c r="BD83" s="20"/>
      <c r="BE83" s="20"/>
      <c r="BF83" s="20"/>
      <c r="BG83" s="20"/>
      <c r="BH83" s="20"/>
      <c r="BI83" s="20"/>
      <c r="BJ83" s="20"/>
      <c r="BK83" s="20"/>
      <c r="BL83" s="20"/>
      <c r="BM83" s="20"/>
      <c r="BN83" s="20"/>
      <c r="BO83" s="20"/>
      <c r="BP83" s="20"/>
      <c r="BQ83" s="20"/>
      <c r="BR83" s="20"/>
      <c r="BS83" s="20"/>
      <c r="BT83" s="20"/>
      <c r="BU83" s="20"/>
      <c r="BV83" s="20"/>
      <c r="BW83" s="20"/>
      <c r="BX83" s="20"/>
      <c r="BY83" s="20"/>
      <c r="BZ83" s="20"/>
      <c r="CA83" s="20"/>
      <c r="CB83" s="20"/>
      <c r="CC83" s="20"/>
      <c r="CD83" s="20"/>
      <c r="CE83" s="20"/>
      <c r="CF83" s="20"/>
      <c r="CG83" s="20"/>
      <c r="CH83" s="20"/>
      <c r="CI83" s="20"/>
      <c r="CJ83" s="20"/>
      <c r="CK83" s="20"/>
      <c r="CL83" s="20"/>
      <c r="CM83" s="20"/>
      <c r="CN83" s="20"/>
      <c r="CO83" s="20"/>
      <c r="CP83" s="20"/>
      <c r="CQ83" s="20"/>
      <c r="CR83" s="20"/>
      <c r="CS83" s="20"/>
      <c r="CT83" s="20"/>
      <c r="CU83" s="20"/>
      <c r="CV83" s="20"/>
      <c r="CW83" s="20"/>
      <c r="CX83" s="20"/>
      <c r="CY83" s="20"/>
      <c r="CZ83" s="20"/>
      <c r="DA83" s="20"/>
      <c r="DB83" s="20"/>
      <c r="DC83" s="20"/>
      <c r="DD83" s="20"/>
      <c r="DE83" s="20"/>
      <c r="DF83" s="20"/>
      <c r="DG83" s="20"/>
      <c r="DH83" s="20"/>
      <c r="DI83" s="20"/>
      <c r="DJ83" s="20"/>
      <c r="DK83" s="20"/>
      <c r="DL83" s="20"/>
      <c r="DM83" s="20"/>
      <c r="DN83" s="20"/>
      <c r="DO83" s="20"/>
      <c r="DP83" s="20"/>
      <c r="DQ83" s="20"/>
      <c r="DR83" s="20"/>
      <c r="DS83" s="20"/>
      <c r="DT83" s="20"/>
      <c r="DU83" s="20"/>
      <c r="DV83" s="20"/>
      <c r="DW83" s="20"/>
      <c r="DX83" s="20"/>
      <c r="DY83" s="20"/>
      <c r="DZ83" s="20"/>
      <c r="EA83" s="20"/>
      <c r="EB83" s="20"/>
      <c r="EC83" s="20"/>
      <c r="ED83" s="20"/>
      <c r="EE83" s="20"/>
      <c r="EF83" s="20"/>
      <c r="EG83" s="20"/>
      <c r="EH83" s="20"/>
      <c r="EI83" s="20"/>
      <c r="EJ83" s="20"/>
      <c r="EK83" s="20"/>
      <c r="EL83" s="20"/>
      <c r="EM83" s="20"/>
      <c r="EN83" s="20"/>
      <c r="EO83" s="20"/>
      <c r="EP83" s="20"/>
      <c r="EQ83" s="20"/>
      <c r="ER83" s="20"/>
      <c r="ES83" s="20"/>
      <c r="ET83" s="20"/>
      <c r="EU83" s="20"/>
      <c r="EV83" s="20"/>
      <c r="EW83" s="20"/>
      <c r="EX83" s="20"/>
      <c r="EY83" s="20"/>
      <c r="EZ83" s="20"/>
      <c r="FA83" s="20"/>
      <c r="FB83" s="20"/>
      <c r="FC83" s="20"/>
      <c r="FD83" s="20"/>
      <c r="FE83" s="20"/>
      <c r="FF83" s="20"/>
      <c r="FG83" s="20"/>
      <c r="FH83" s="20"/>
      <c r="FI83" s="20"/>
      <c r="FJ83" s="20"/>
      <c r="FK83" s="20"/>
      <c r="FL83" s="20"/>
      <c r="FM83" s="20"/>
      <c r="FN83" s="20"/>
      <c r="FO83" s="20"/>
      <c r="FP83" s="20"/>
      <c r="FQ83" s="20"/>
      <c r="FR83" s="20"/>
      <c r="FS83" s="20"/>
      <c r="FT83" s="20"/>
    </row>
    <row r="84" spans="2:176" ht="15.75" customHeight="1">
      <c r="D84" s="222"/>
      <c r="E84" s="255"/>
      <c r="F84" s="279"/>
      <c r="G84" s="279"/>
      <c r="H84" s="279"/>
      <c r="I84" s="279"/>
      <c r="J84" s="279"/>
      <c r="K84" s="279"/>
      <c r="L84" s="279"/>
      <c r="M84" s="279"/>
      <c r="N84" s="279"/>
      <c r="O84" s="279"/>
      <c r="P84" s="277"/>
      <c r="Q84" s="40"/>
      <c r="R84" s="40"/>
      <c r="S84" s="40"/>
      <c r="T84" s="40"/>
      <c r="U84" s="40"/>
      <c r="V84" s="40"/>
      <c r="W84" s="40"/>
      <c r="X84" s="40"/>
      <c r="Y84" s="40"/>
      <c r="Z84" s="40"/>
      <c r="AA84" s="40"/>
      <c r="AB84" s="40"/>
      <c r="AC84" s="4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row>
    <row r="85" spans="2:176" s="20" customFormat="1" ht="15.75" customHeight="1" thickBot="1">
      <c r="B85" s="80"/>
      <c r="C85" s="80"/>
      <c r="D85" s="49"/>
      <c r="E85" s="44"/>
      <c r="F85" s="53"/>
      <c r="G85" s="53"/>
      <c r="H85" s="53"/>
      <c r="I85" s="53"/>
      <c r="J85" s="53"/>
      <c r="K85" s="53"/>
      <c r="L85" s="53"/>
      <c r="M85" s="53"/>
      <c r="N85" s="53"/>
      <c r="O85" s="53"/>
      <c r="P85" s="53"/>
      <c r="Q85" s="40"/>
      <c r="R85" s="40"/>
      <c r="S85" s="40"/>
      <c r="T85" s="40"/>
      <c r="U85" s="40"/>
      <c r="V85" s="40"/>
      <c r="W85" s="40"/>
      <c r="X85" s="40"/>
      <c r="Y85" s="40"/>
      <c r="Z85" s="40"/>
      <c r="AA85" s="40"/>
      <c r="AB85" s="40"/>
      <c r="AC85" s="40"/>
    </row>
    <row r="86" spans="2:176" ht="15.75" customHeight="1">
      <c r="D86" s="360" t="s">
        <v>60</v>
      </c>
      <c r="E86" s="361"/>
      <c r="F86" s="361"/>
      <c r="G86" s="361"/>
      <c r="H86" s="361"/>
      <c r="I86" s="361"/>
      <c r="J86" s="361"/>
      <c r="K86" s="361"/>
      <c r="L86" s="361"/>
      <c r="M86" s="361"/>
      <c r="N86" s="361"/>
      <c r="O86" s="364">
        <v>1</v>
      </c>
      <c r="P86" s="365"/>
      <c r="Q86" s="40"/>
      <c r="R86" s="40"/>
      <c r="S86" s="40"/>
      <c r="T86" s="40"/>
      <c r="U86" s="40"/>
      <c r="V86" s="40"/>
      <c r="W86" s="40"/>
      <c r="X86" s="40"/>
      <c r="Y86" s="40"/>
      <c r="Z86" s="40"/>
      <c r="AA86" s="40"/>
      <c r="AB86" s="40"/>
      <c r="AC86" s="4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R86" s="20"/>
      <c r="BS86" s="20"/>
      <c r="BT86" s="20"/>
      <c r="BU86" s="20"/>
      <c r="BV86" s="20"/>
      <c r="BW86" s="20"/>
      <c r="BX86" s="20"/>
      <c r="BY86" s="20"/>
      <c r="BZ86" s="20"/>
      <c r="CA86" s="20"/>
      <c r="CB86" s="20"/>
      <c r="CC86" s="20"/>
      <c r="CD86" s="20"/>
      <c r="CE86" s="20"/>
      <c r="CF86" s="20"/>
      <c r="CG86" s="20"/>
      <c r="CH86" s="20"/>
      <c r="CI86" s="20"/>
      <c r="CJ86" s="20"/>
      <c r="CK86" s="20"/>
      <c r="CL86" s="20"/>
      <c r="CM86" s="20"/>
      <c r="CN86" s="20"/>
      <c r="CO86" s="20"/>
      <c r="CP86" s="20"/>
      <c r="CQ86" s="20"/>
      <c r="CR86" s="20"/>
      <c r="CS86" s="20"/>
      <c r="CT86" s="20"/>
      <c r="CU86" s="20"/>
      <c r="CV86" s="20"/>
      <c r="CW86" s="20"/>
      <c r="CX86" s="20"/>
      <c r="CY86" s="20"/>
      <c r="CZ86" s="20"/>
      <c r="DA86" s="20"/>
      <c r="DB86" s="20"/>
      <c r="DC86" s="20"/>
      <c r="DD86" s="20"/>
      <c r="DE86" s="20"/>
      <c r="DF86" s="20"/>
      <c r="DG86" s="20"/>
      <c r="DH86" s="20"/>
      <c r="DI86" s="20"/>
      <c r="DJ86" s="20"/>
      <c r="DK86" s="20"/>
      <c r="DL86" s="20"/>
      <c r="DM86" s="20"/>
      <c r="DN86" s="20"/>
      <c r="DO86" s="20"/>
      <c r="DP86" s="20"/>
      <c r="DQ86" s="20"/>
      <c r="DR86" s="20"/>
      <c r="DS86" s="20"/>
      <c r="DT86" s="20"/>
      <c r="DU86" s="20"/>
      <c r="DV86" s="20"/>
      <c r="DW86" s="20"/>
      <c r="DX86" s="20"/>
      <c r="DY86" s="20"/>
      <c r="DZ86" s="20"/>
      <c r="EA86" s="20"/>
      <c r="EB86" s="20"/>
      <c r="EC86" s="20"/>
      <c r="ED86" s="20"/>
      <c r="EE86" s="20"/>
      <c r="EF86" s="20"/>
      <c r="EG86" s="20"/>
      <c r="EH86" s="20"/>
      <c r="EI86" s="20"/>
      <c r="EJ86" s="20"/>
      <c r="EK86" s="20"/>
      <c r="EL86" s="20"/>
      <c r="EM86" s="20"/>
      <c r="EN86" s="20"/>
      <c r="EO86" s="20"/>
      <c r="EP86" s="20"/>
      <c r="EQ86" s="20"/>
      <c r="ER86" s="20"/>
      <c r="ES86" s="20"/>
      <c r="ET86" s="20"/>
      <c r="EU86" s="20"/>
      <c r="EV86" s="20"/>
      <c r="EW86" s="20"/>
      <c r="EX86" s="20"/>
      <c r="EY86" s="20"/>
      <c r="EZ86" s="20"/>
      <c r="FA86" s="20"/>
      <c r="FB86" s="20"/>
      <c r="FC86" s="20"/>
      <c r="FD86" s="20"/>
      <c r="FE86" s="20"/>
      <c r="FF86" s="20"/>
      <c r="FG86" s="20"/>
      <c r="FH86" s="20"/>
      <c r="FI86" s="20"/>
      <c r="FJ86" s="20"/>
      <c r="FK86" s="20"/>
      <c r="FL86" s="20"/>
      <c r="FM86" s="20"/>
      <c r="FN86" s="20"/>
      <c r="FO86" s="20"/>
      <c r="FP86" s="20"/>
      <c r="FQ86" s="20"/>
      <c r="FR86" s="20"/>
      <c r="FS86" s="20"/>
      <c r="FT86" s="20"/>
    </row>
    <row r="87" spans="2:176" ht="15.75" customHeight="1" thickBot="1">
      <c r="D87" s="362"/>
      <c r="E87" s="363"/>
      <c r="F87" s="363"/>
      <c r="G87" s="363"/>
      <c r="H87" s="363"/>
      <c r="I87" s="363"/>
      <c r="J87" s="363"/>
      <c r="K87" s="363"/>
      <c r="L87" s="363"/>
      <c r="M87" s="363"/>
      <c r="N87" s="363"/>
      <c r="O87" s="366"/>
      <c r="P87" s="367"/>
      <c r="Q87" s="40"/>
      <c r="R87" s="40"/>
      <c r="S87" s="40"/>
      <c r="T87" s="40"/>
      <c r="U87" s="40"/>
      <c r="V87" s="40"/>
      <c r="W87" s="40"/>
      <c r="X87" s="40"/>
      <c r="Y87" s="40"/>
      <c r="Z87" s="40"/>
      <c r="AA87" s="40"/>
      <c r="AB87" s="40"/>
      <c r="AC87" s="4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R87" s="20"/>
      <c r="BS87" s="20"/>
      <c r="BT87" s="20"/>
      <c r="BU87" s="20"/>
      <c r="BV87" s="20"/>
      <c r="BW87" s="20"/>
      <c r="BX87" s="20"/>
      <c r="BY87" s="20"/>
      <c r="BZ87" s="20"/>
      <c r="CA87" s="20"/>
      <c r="CB87" s="20"/>
      <c r="CC87" s="20"/>
      <c r="CD87" s="20"/>
      <c r="CE87" s="20"/>
      <c r="CF87" s="20"/>
      <c r="CG87" s="20"/>
      <c r="CH87" s="20"/>
      <c r="CI87" s="20"/>
      <c r="CJ87" s="20"/>
      <c r="CK87" s="20"/>
      <c r="CL87" s="20"/>
      <c r="CM87" s="20"/>
      <c r="CN87" s="20"/>
      <c r="CO87" s="20"/>
      <c r="CP87" s="20"/>
      <c r="CQ87" s="20"/>
      <c r="CR87" s="20"/>
      <c r="CS87" s="20"/>
      <c r="CT87" s="20"/>
      <c r="CU87" s="20"/>
      <c r="CV87" s="20"/>
      <c r="CW87" s="20"/>
      <c r="CX87" s="20"/>
      <c r="CY87" s="20"/>
      <c r="CZ87" s="20"/>
      <c r="DA87" s="20"/>
      <c r="DB87" s="20"/>
      <c r="DC87" s="20"/>
      <c r="DD87" s="20"/>
      <c r="DE87" s="20"/>
      <c r="DF87" s="20"/>
      <c r="DG87" s="20"/>
      <c r="DH87" s="20"/>
      <c r="DI87" s="20"/>
      <c r="DJ87" s="20"/>
      <c r="DK87" s="20"/>
      <c r="DL87" s="20"/>
      <c r="DM87" s="20"/>
      <c r="DN87" s="20"/>
      <c r="DO87" s="20"/>
      <c r="DP87" s="20"/>
      <c r="DQ87" s="20"/>
      <c r="DR87" s="20"/>
      <c r="DS87" s="20"/>
      <c r="DT87" s="20"/>
      <c r="DU87" s="20"/>
      <c r="DV87" s="20"/>
      <c r="DW87" s="20"/>
      <c r="DX87" s="20"/>
      <c r="DY87" s="20"/>
      <c r="DZ87" s="20"/>
      <c r="EA87" s="20"/>
      <c r="EB87" s="20"/>
      <c r="EC87" s="20"/>
      <c r="ED87" s="20"/>
      <c r="EE87" s="20"/>
      <c r="EF87" s="20"/>
      <c r="EG87" s="20"/>
      <c r="EH87" s="20"/>
      <c r="EI87" s="20"/>
      <c r="EJ87" s="20"/>
      <c r="EK87" s="20"/>
      <c r="EL87" s="20"/>
      <c r="EM87" s="20"/>
      <c r="EN87" s="20"/>
      <c r="EO87" s="20"/>
      <c r="EP87" s="20"/>
      <c r="EQ87" s="20"/>
      <c r="ER87" s="20"/>
      <c r="ES87" s="20"/>
      <c r="ET87" s="20"/>
      <c r="EU87" s="20"/>
      <c r="EV87" s="20"/>
      <c r="EW87" s="20"/>
      <c r="EX87" s="20"/>
      <c r="EY87" s="20"/>
      <c r="EZ87" s="20"/>
      <c r="FA87" s="20"/>
      <c r="FB87" s="20"/>
      <c r="FC87" s="20"/>
      <c r="FD87" s="20"/>
      <c r="FE87" s="20"/>
      <c r="FF87" s="20"/>
      <c r="FG87" s="20"/>
      <c r="FH87" s="20"/>
      <c r="FI87" s="20"/>
      <c r="FJ87" s="20"/>
      <c r="FK87" s="20"/>
      <c r="FL87" s="20"/>
      <c r="FM87" s="20"/>
      <c r="FN87" s="20"/>
      <c r="FO87" s="20"/>
      <c r="FP87" s="20"/>
      <c r="FQ87" s="20"/>
      <c r="FR87" s="20"/>
      <c r="FS87" s="20"/>
      <c r="FT87" s="20"/>
    </row>
    <row r="88" spans="2:176" ht="15.75" customHeight="1" thickBot="1">
      <c r="D88" s="223"/>
      <c r="E88" s="223"/>
      <c r="F88" s="223"/>
      <c r="G88" s="223"/>
      <c r="H88" s="223"/>
      <c r="I88" s="223"/>
      <c r="J88" s="223"/>
      <c r="K88" s="223"/>
      <c r="L88" s="223"/>
      <c r="M88" s="223"/>
      <c r="N88" s="223"/>
      <c r="O88" s="223"/>
      <c r="P88" s="223"/>
      <c r="Q88" s="41"/>
      <c r="R88" s="41"/>
      <c r="S88" s="41"/>
      <c r="T88" s="41"/>
      <c r="U88" s="41"/>
      <c r="V88" s="41"/>
      <c r="W88" s="41"/>
      <c r="X88" s="41"/>
      <c r="Y88" s="41"/>
      <c r="Z88" s="41"/>
      <c r="AA88" s="41"/>
      <c r="AB88" s="41"/>
      <c r="AC88" s="41"/>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R88" s="20"/>
      <c r="BS88" s="20"/>
      <c r="BT88" s="20"/>
      <c r="BU88" s="20"/>
      <c r="BV88" s="20"/>
      <c r="BW88" s="20"/>
      <c r="BX88" s="20"/>
      <c r="BY88" s="20"/>
      <c r="BZ88" s="20"/>
      <c r="CA88" s="20"/>
      <c r="CB88" s="20"/>
      <c r="CC88" s="20"/>
      <c r="CD88" s="20"/>
      <c r="CE88" s="20"/>
      <c r="CF88" s="20"/>
      <c r="CG88" s="20"/>
      <c r="CH88" s="20"/>
      <c r="CI88" s="20"/>
      <c r="CJ88" s="20"/>
      <c r="CK88" s="20"/>
      <c r="CL88" s="20"/>
      <c r="CM88" s="20"/>
      <c r="CN88" s="20"/>
      <c r="CO88" s="20"/>
      <c r="CP88" s="20"/>
      <c r="CQ88" s="20"/>
      <c r="CR88" s="20"/>
      <c r="CS88" s="20"/>
      <c r="CT88" s="20"/>
      <c r="CU88" s="20"/>
      <c r="CV88" s="20"/>
      <c r="CW88" s="20"/>
      <c r="CX88" s="20"/>
      <c r="CY88" s="20"/>
      <c r="CZ88" s="20"/>
      <c r="DA88" s="20"/>
      <c r="DB88" s="20"/>
      <c r="DC88" s="20"/>
      <c r="DD88" s="20"/>
      <c r="DE88" s="20"/>
      <c r="DF88" s="20"/>
      <c r="DG88" s="20"/>
      <c r="DH88" s="20"/>
      <c r="DI88" s="20"/>
      <c r="DJ88" s="20"/>
      <c r="DK88" s="20"/>
      <c r="DL88" s="20"/>
      <c r="DM88" s="20"/>
      <c r="DN88" s="20"/>
      <c r="DO88" s="20"/>
      <c r="DP88" s="20"/>
      <c r="DQ88" s="20"/>
      <c r="DR88" s="20"/>
      <c r="DS88" s="20"/>
      <c r="DT88" s="20"/>
      <c r="DU88" s="20"/>
      <c r="DV88" s="20"/>
      <c r="DW88" s="20"/>
      <c r="DX88" s="20"/>
      <c r="DY88" s="20"/>
      <c r="DZ88" s="20"/>
      <c r="EA88" s="20"/>
      <c r="EB88" s="20"/>
      <c r="EC88" s="20"/>
      <c r="ED88" s="20"/>
      <c r="EE88" s="20"/>
      <c r="EF88" s="20"/>
      <c r="EG88" s="20"/>
      <c r="EH88" s="20"/>
      <c r="EI88" s="20"/>
      <c r="EJ88" s="20"/>
      <c r="EK88" s="20"/>
      <c r="EL88" s="20"/>
      <c r="EM88" s="20"/>
      <c r="EN88" s="20"/>
      <c r="EO88" s="20"/>
      <c r="EP88" s="20"/>
      <c r="EQ88" s="20"/>
      <c r="ER88" s="20"/>
      <c r="ES88" s="20"/>
      <c r="ET88" s="20"/>
      <c r="EU88" s="20"/>
      <c r="EV88" s="20"/>
      <c r="EW88" s="20"/>
      <c r="EX88" s="20"/>
      <c r="EY88" s="20"/>
      <c r="EZ88" s="20"/>
      <c r="FA88" s="20"/>
      <c r="FB88" s="20"/>
      <c r="FC88" s="20"/>
      <c r="FD88" s="20"/>
      <c r="FE88" s="20"/>
      <c r="FF88" s="20"/>
      <c r="FG88" s="20"/>
      <c r="FH88" s="20"/>
      <c r="FI88" s="20"/>
      <c r="FJ88" s="20"/>
      <c r="FK88" s="20"/>
      <c r="FL88" s="20"/>
      <c r="FM88" s="20"/>
      <c r="FN88" s="20"/>
      <c r="FO88" s="20"/>
      <c r="FP88" s="20"/>
      <c r="FQ88" s="20"/>
      <c r="FR88" s="20"/>
      <c r="FS88" s="20"/>
      <c r="FT88" s="20"/>
    </row>
    <row r="89" spans="2:176" ht="15.75" customHeight="1">
      <c r="B89" s="218" t="s">
        <v>61</v>
      </c>
      <c r="D89" s="350" t="s">
        <v>62</v>
      </c>
      <c r="E89" s="351"/>
      <c r="F89" s="351"/>
      <c r="G89" s="351"/>
      <c r="H89" s="351"/>
      <c r="I89" s="351"/>
      <c r="J89" s="351"/>
      <c r="K89" s="351"/>
      <c r="L89" s="351"/>
      <c r="M89" s="351"/>
      <c r="N89" s="351"/>
      <c r="O89" s="351"/>
      <c r="P89" s="352"/>
      <c r="Q89" s="41"/>
      <c r="R89" s="144" t="s">
        <v>63</v>
      </c>
      <c r="S89" s="205"/>
      <c r="T89" s="205"/>
      <c r="U89" s="205"/>
      <c r="V89" s="41"/>
      <c r="W89" s="41"/>
      <c r="X89" s="41"/>
      <c r="Y89" s="41"/>
      <c r="Z89" s="41"/>
      <c r="AA89" s="41"/>
      <c r="AB89" s="41"/>
      <c r="AC89" s="41"/>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R89" s="20"/>
      <c r="BS89" s="20"/>
      <c r="BT89" s="20"/>
      <c r="BU89" s="20"/>
      <c r="BV89" s="20"/>
      <c r="BW89" s="20"/>
      <c r="BX89" s="20"/>
      <c r="BY89" s="20"/>
      <c r="BZ89" s="20"/>
      <c r="CA89" s="20"/>
      <c r="CB89" s="20"/>
      <c r="CC89" s="20"/>
      <c r="CD89" s="20"/>
      <c r="CE89" s="20"/>
      <c r="CF89" s="20"/>
      <c r="CG89" s="20"/>
      <c r="CH89" s="20"/>
      <c r="CI89" s="20"/>
      <c r="CJ89" s="20"/>
      <c r="CK89" s="20"/>
      <c r="CL89" s="20"/>
      <c r="CM89" s="20"/>
      <c r="CN89" s="20"/>
      <c r="CO89" s="20"/>
      <c r="CP89" s="20"/>
      <c r="CQ89" s="20"/>
      <c r="CR89" s="20"/>
      <c r="CS89" s="20"/>
      <c r="CT89" s="20"/>
      <c r="CU89" s="20"/>
      <c r="CV89" s="20"/>
      <c r="CW89" s="20"/>
      <c r="CX89" s="20"/>
      <c r="CY89" s="20"/>
      <c r="CZ89" s="20"/>
      <c r="DA89" s="20"/>
      <c r="DB89" s="20"/>
      <c r="DC89" s="20"/>
      <c r="DD89" s="20"/>
      <c r="DE89" s="20"/>
      <c r="DF89" s="20"/>
      <c r="DG89" s="20"/>
      <c r="DH89" s="20"/>
      <c r="DI89" s="20"/>
      <c r="DJ89" s="20"/>
      <c r="DK89" s="20"/>
      <c r="DL89" s="20"/>
      <c r="DM89" s="20"/>
      <c r="DN89" s="20"/>
      <c r="DO89" s="20"/>
      <c r="DP89" s="20"/>
      <c r="DQ89" s="20"/>
      <c r="DR89" s="20"/>
      <c r="DS89" s="20"/>
      <c r="DT89" s="20"/>
      <c r="DU89" s="20"/>
      <c r="DV89" s="20"/>
      <c r="DW89" s="20"/>
      <c r="DX89" s="20"/>
      <c r="DY89" s="20"/>
      <c r="DZ89" s="20"/>
      <c r="EA89" s="20"/>
      <c r="EB89" s="20"/>
      <c r="EC89" s="20"/>
      <c r="ED89" s="20"/>
      <c r="EE89" s="20"/>
      <c r="EF89" s="20"/>
      <c r="EG89" s="20"/>
      <c r="EH89" s="20"/>
      <c r="EI89" s="20"/>
      <c r="EJ89" s="20"/>
      <c r="EK89" s="20"/>
      <c r="EL89" s="20"/>
      <c r="EM89" s="20"/>
      <c r="EN89" s="20"/>
      <c r="EO89" s="20"/>
      <c r="EP89" s="20"/>
      <c r="EQ89" s="20"/>
      <c r="ER89" s="20"/>
      <c r="ES89" s="20"/>
      <c r="ET89" s="20"/>
      <c r="EU89" s="20"/>
      <c r="EV89" s="20"/>
      <c r="EW89" s="20"/>
      <c r="EX89" s="20"/>
      <c r="EY89" s="20"/>
      <c r="EZ89" s="20"/>
      <c r="FA89" s="20"/>
      <c r="FB89" s="20"/>
      <c r="FC89" s="20"/>
      <c r="FD89" s="20"/>
      <c r="FE89" s="20"/>
      <c r="FF89" s="20"/>
      <c r="FG89" s="20"/>
      <c r="FH89" s="20"/>
      <c r="FI89" s="20"/>
      <c r="FJ89" s="20"/>
      <c r="FK89" s="20"/>
      <c r="FL89" s="20"/>
      <c r="FM89" s="20"/>
      <c r="FN89" s="20"/>
      <c r="FO89" s="20"/>
      <c r="FP89" s="20"/>
      <c r="FQ89" s="20"/>
      <c r="FR89" s="20"/>
      <c r="FS89" s="20"/>
      <c r="FT89" s="20"/>
    </row>
    <row r="90" spans="2:176" ht="15.75" customHeight="1">
      <c r="B90" s="219"/>
      <c r="D90" s="353"/>
      <c r="E90" s="354"/>
      <c r="F90" s="354"/>
      <c r="G90" s="354"/>
      <c r="H90" s="354"/>
      <c r="I90" s="354"/>
      <c r="J90" s="354"/>
      <c r="K90" s="354"/>
      <c r="L90" s="354"/>
      <c r="M90" s="354"/>
      <c r="N90" s="354"/>
      <c r="O90" s="354"/>
      <c r="P90" s="355"/>
      <c r="Q90" s="41"/>
      <c r="R90" s="205"/>
      <c r="S90" s="205"/>
      <c r="T90" s="205"/>
      <c r="U90" s="205"/>
      <c r="V90" s="41"/>
      <c r="W90" s="41"/>
      <c r="X90" s="41"/>
      <c r="Y90" s="41"/>
      <c r="Z90" s="41"/>
      <c r="AA90" s="41"/>
      <c r="AB90" s="41"/>
      <c r="AC90" s="41"/>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R90" s="20"/>
      <c r="BS90" s="20"/>
      <c r="BT90" s="20"/>
      <c r="BU90" s="20"/>
      <c r="BV90" s="20"/>
      <c r="BW90" s="20"/>
      <c r="BX90" s="20"/>
      <c r="BY90" s="20"/>
      <c r="BZ90" s="20"/>
      <c r="CA90" s="20"/>
      <c r="CB90" s="20"/>
      <c r="CC90" s="20"/>
      <c r="CD90" s="20"/>
      <c r="CE90" s="20"/>
      <c r="CF90" s="20"/>
      <c r="CG90" s="20"/>
      <c r="CH90" s="20"/>
      <c r="CI90" s="20"/>
      <c r="CJ90" s="20"/>
      <c r="CK90" s="20"/>
      <c r="CL90" s="20"/>
      <c r="CM90" s="20"/>
      <c r="CN90" s="20"/>
      <c r="CO90" s="20"/>
      <c r="CP90" s="20"/>
      <c r="CQ90" s="20"/>
      <c r="CR90" s="20"/>
      <c r="CS90" s="20"/>
      <c r="CT90" s="20"/>
      <c r="CU90" s="20"/>
      <c r="CV90" s="20"/>
      <c r="CW90" s="20"/>
      <c r="CX90" s="20"/>
      <c r="CY90" s="20"/>
      <c r="CZ90" s="20"/>
      <c r="DA90" s="20"/>
      <c r="DB90" s="20"/>
      <c r="DC90" s="20"/>
      <c r="DD90" s="20"/>
      <c r="DE90" s="20"/>
      <c r="DF90" s="20"/>
      <c r="DG90" s="20"/>
      <c r="DH90" s="20"/>
      <c r="DI90" s="20"/>
      <c r="DJ90" s="20"/>
      <c r="DK90" s="20"/>
      <c r="DL90" s="20"/>
      <c r="DM90" s="20"/>
      <c r="DN90" s="20"/>
      <c r="DO90" s="20"/>
      <c r="DP90" s="20"/>
      <c r="DQ90" s="20"/>
      <c r="DR90" s="20"/>
      <c r="DS90" s="20"/>
      <c r="DT90" s="20"/>
      <c r="DU90" s="20"/>
      <c r="DV90" s="20"/>
      <c r="DW90" s="20"/>
      <c r="DX90" s="20"/>
      <c r="DY90" s="20"/>
      <c r="DZ90" s="20"/>
      <c r="EA90" s="20"/>
      <c r="EB90" s="20"/>
      <c r="EC90" s="20"/>
      <c r="ED90" s="20"/>
      <c r="EE90" s="20"/>
      <c r="EF90" s="20"/>
      <c r="EG90" s="20"/>
      <c r="EH90" s="20"/>
      <c r="EI90" s="20"/>
      <c r="EJ90" s="20"/>
      <c r="EK90" s="20"/>
      <c r="EL90" s="20"/>
      <c r="EM90" s="20"/>
      <c r="EN90" s="20"/>
      <c r="EO90" s="20"/>
      <c r="EP90" s="20"/>
      <c r="EQ90" s="20"/>
      <c r="ER90" s="20"/>
      <c r="ES90" s="20"/>
      <c r="ET90" s="20"/>
      <c r="EU90" s="20"/>
      <c r="EV90" s="20"/>
      <c r="EW90" s="20"/>
      <c r="EX90" s="20"/>
      <c r="EY90" s="20"/>
      <c r="EZ90" s="20"/>
      <c r="FA90" s="20"/>
      <c r="FB90" s="20"/>
      <c r="FC90" s="20"/>
      <c r="FD90" s="20"/>
      <c r="FE90" s="20"/>
      <c r="FF90" s="20"/>
      <c r="FG90" s="20"/>
      <c r="FH90" s="20"/>
      <c r="FI90" s="20"/>
      <c r="FJ90" s="20"/>
      <c r="FK90" s="20"/>
      <c r="FL90" s="20"/>
      <c r="FM90" s="20"/>
      <c r="FN90" s="20"/>
      <c r="FO90" s="20"/>
      <c r="FP90" s="20"/>
      <c r="FQ90" s="20"/>
      <c r="FR90" s="20"/>
      <c r="FS90" s="20"/>
      <c r="FT90" s="20"/>
    </row>
    <row r="91" spans="2:176" ht="15.75" customHeight="1">
      <c r="D91" s="168"/>
      <c r="E91" s="220" t="s">
        <v>50</v>
      </c>
      <c r="F91" s="220">
        <v>2020</v>
      </c>
      <c r="G91" s="220">
        <v>2021</v>
      </c>
      <c r="H91" s="220">
        <v>2022</v>
      </c>
      <c r="I91" s="220">
        <v>2023</v>
      </c>
      <c r="J91" s="220">
        <v>2024</v>
      </c>
      <c r="K91" s="220">
        <v>2025</v>
      </c>
      <c r="L91" s="220">
        <v>2026</v>
      </c>
      <c r="M91" s="220">
        <v>2027</v>
      </c>
      <c r="N91" s="220">
        <v>2028</v>
      </c>
      <c r="O91" s="220">
        <v>2029</v>
      </c>
      <c r="P91" s="275" t="s">
        <v>51</v>
      </c>
      <c r="Q91" s="41"/>
      <c r="R91" s="205"/>
      <c r="S91" s="205"/>
      <c r="T91" s="205"/>
      <c r="U91" s="205"/>
      <c r="V91" s="41"/>
      <c r="W91" s="41"/>
      <c r="X91" s="41"/>
      <c r="Y91" s="41"/>
      <c r="Z91" s="41"/>
      <c r="AA91" s="41"/>
      <c r="AB91" s="41"/>
      <c r="AC91" s="41"/>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R91" s="20"/>
      <c r="BS91" s="20"/>
      <c r="BT91" s="20"/>
      <c r="BU91" s="20"/>
      <c r="BV91" s="20"/>
      <c r="BW91" s="20"/>
      <c r="BX91" s="20"/>
      <c r="BY91" s="20"/>
      <c r="BZ91" s="20"/>
      <c r="CA91" s="20"/>
      <c r="CB91" s="20"/>
      <c r="CC91" s="20"/>
      <c r="CD91" s="20"/>
      <c r="CE91" s="20"/>
      <c r="CF91" s="20"/>
      <c r="CG91" s="20"/>
      <c r="CH91" s="20"/>
      <c r="CI91" s="20"/>
      <c r="CJ91" s="20"/>
      <c r="CK91" s="20"/>
      <c r="CL91" s="20"/>
      <c r="CM91" s="20"/>
      <c r="CN91" s="20"/>
      <c r="CO91" s="20"/>
      <c r="CP91" s="20"/>
      <c r="CQ91" s="20"/>
      <c r="CR91" s="20"/>
      <c r="CS91" s="20"/>
      <c r="CT91" s="20"/>
      <c r="CU91" s="20"/>
      <c r="CV91" s="20"/>
      <c r="CW91" s="20"/>
      <c r="CX91" s="20"/>
      <c r="CY91" s="20"/>
      <c r="CZ91" s="20"/>
      <c r="DA91" s="20"/>
      <c r="DB91" s="20"/>
      <c r="DC91" s="20"/>
      <c r="DD91" s="20"/>
      <c r="DE91" s="20"/>
      <c r="DF91" s="20"/>
      <c r="DG91" s="20"/>
      <c r="DH91" s="20"/>
      <c r="DI91" s="20"/>
      <c r="DJ91" s="20"/>
      <c r="DK91" s="20"/>
      <c r="DL91" s="20"/>
      <c r="DM91" s="20"/>
      <c r="DN91" s="20"/>
      <c r="DO91" s="20"/>
      <c r="DP91" s="20"/>
      <c r="DQ91" s="20"/>
      <c r="DR91" s="20"/>
      <c r="DS91" s="20"/>
      <c r="DT91" s="20"/>
      <c r="DU91" s="20"/>
      <c r="DV91" s="20"/>
      <c r="DW91" s="20"/>
      <c r="DX91" s="20"/>
      <c r="DY91" s="20"/>
      <c r="DZ91" s="20"/>
      <c r="EA91" s="20"/>
      <c r="EB91" s="20"/>
      <c r="EC91" s="20"/>
      <c r="ED91" s="20"/>
      <c r="EE91" s="20"/>
      <c r="EF91" s="20"/>
      <c r="EG91" s="20"/>
      <c r="EH91" s="20"/>
      <c r="EI91" s="20"/>
      <c r="EJ91" s="20"/>
      <c r="EK91" s="20"/>
      <c r="EL91" s="20"/>
      <c r="EM91" s="20"/>
      <c r="EN91" s="20"/>
      <c r="EO91" s="20"/>
      <c r="EP91" s="20"/>
      <c r="EQ91" s="20"/>
      <c r="ER91" s="20"/>
      <c r="ES91" s="20"/>
      <c r="ET91" s="20"/>
      <c r="EU91" s="20"/>
      <c r="EV91" s="20"/>
      <c r="EW91" s="20"/>
      <c r="EX91" s="20"/>
      <c r="EY91" s="20"/>
      <c r="EZ91" s="20"/>
      <c r="FA91" s="20"/>
      <c r="FB91" s="20"/>
      <c r="FC91" s="20"/>
      <c r="FD91" s="20"/>
      <c r="FE91" s="20"/>
      <c r="FF91" s="20"/>
      <c r="FG91" s="20"/>
      <c r="FH91" s="20"/>
      <c r="FI91" s="20"/>
      <c r="FJ91" s="20"/>
      <c r="FK91" s="20"/>
      <c r="FL91" s="20"/>
      <c r="FM91" s="20"/>
      <c r="FN91" s="20"/>
      <c r="FO91" s="20"/>
      <c r="FP91" s="20"/>
      <c r="FQ91" s="20"/>
      <c r="FR91" s="20"/>
      <c r="FS91" s="20"/>
      <c r="FT91" s="20"/>
    </row>
    <row r="92" spans="2:176" ht="15.75" customHeight="1">
      <c r="D92" s="168"/>
      <c r="E92" s="220"/>
      <c r="F92" s="220"/>
      <c r="G92" s="220"/>
      <c r="H92" s="220"/>
      <c r="I92" s="220"/>
      <c r="J92" s="220"/>
      <c r="K92" s="220"/>
      <c r="L92" s="220"/>
      <c r="M92" s="220"/>
      <c r="N92" s="220"/>
      <c r="O92" s="220"/>
      <c r="P92" s="275"/>
      <c r="Q92" s="42"/>
      <c r="R92" s="205"/>
      <c r="S92" s="205"/>
      <c r="T92" s="205"/>
      <c r="U92" s="205"/>
      <c r="V92" s="42"/>
      <c r="W92" s="42"/>
      <c r="X92" s="42"/>
      <c r="Y92" s="42"/>
      <c r="Z92" s="42"/>
      <c r="AA92" s="42"/>
      <c r="AB92" s="42"/>
      <c r="AC92" s="42"/>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c r="BR92" s="20"/>
      <c r="BS92" s="20"/>
      <c r="BT92" s="20"/>
      <c r="BU92" s="20"/>
      <c r="BV92" s="20"/>
      <c r="BW92" s="20"/>
      <c r="BX92" s="20"/>
      <c r="BY92" s="20"/>
      <c r="BZ92" s="20"/>
      <c r="CA92" s="20"/>
      <c r="CB92" s="20"/>
      <c r="CC92" s="20"/>
      <c r="CD92" s="20"/>
      <c r="CE92" s="20"/>
      <c r="CF92" s="20"/>
      <c r="CG92" s="20"/>
      <c r="CH92" s="20"/>
      <c r="CI92" s="20"/>
      <c r="CJ92" s="20"/>
      <c r="CK92" s="20"/>
      <c r="CL92" s="20"/>
      <c r="CM92" s="20"/>
      <c r="CN92" s="20"/>
      <c r="CO92" s="20"/>
      <c r="CP92" s="20"/>
      <c r="CQ92" s="20"/>
      <c r="CR92" s="20"/>
      <c r="CS92" s="20"/>
      <c r="CT92" s="20"/>
      <c r="CU92" s="20"/>
      <c r="CV92" s="20"/>
      <c r="CW92" s="20"/>
      <c r="CX92" s="20"/>
      <c r="CY92" s="20"/>
      <c r="CZ92" s="20"/>
      <c r="DA92" s="20"/>
      <c r="DB92" s="20"/>
      <c r="DC92" s="20"/>
      <c r="DD92" s="20"/>
      <c r="DE92" s="20"/>
      <c r="DF92" s="20"/>
      <c r="DG92" s="20"/>
      <c r="DH92" s="20"/>
      <c r="DI92" s="20"/>
      <c r="DJ92" s="20"/>
      <c r="DK92" s="20"/>
      <c r="DL92" s="20"/>
      <c r="DM92" s="20"/>
      <c r="DN92" s="20"/>
      <c r="DO92" s="20"/>
      <c r="DP92" s="20"/>
      <c r="DQ92" s="20"/>
      <c r="DR92" s="20"/>
      <c r="DS92" s="20"/>
      <c r="DT92" s="20"/>
      <c r="DU92" s="20"/>
      <c r="DV92" s="20"/>
      <c r="DW92" s="20"/>
      <c r="DX92" s="20"/>
      <c r="DY92" s="20"/>
      <c r="DZ92" s="20"/>
      <c r="EA92" s="20"/>
      <c r="EB92" s="20"/>
      <c r="EC92" s="20"/>
      <c r="ED92" s="20"/>
      <c r="EE92" s="20"/>
      <c r="EF92" s="20"/>
      <c r="EG92" s="20"/>
      <c r="EH92" s="20"/>
      <c r="EI92" s="20"/>
      <c r="EJ92" s="20"/>
      <c r="EK92" s="20"/>
      <c r="EL92" s="20"/>
      <c r="EM92" s="20"/>
      <c r="EN92" s="20"/>
      <c r="EO92" s="20"/>
      <c r="EP92" s="20"/>
      <c r="EQ92" s="20"/>
      <c r="ER92" s="20"/>
      <c r="ES92" s="20"/>
      <c r="ET92" s="20"/>
      <c r="EU92" s="20"/>
      <c r="EV92" s="20"/>
      <c r="EW92" s="20"/>
      <c r="EX92" s="20"/>
      <c r="EY92" s="20"/>
      <c r="EZ92" s="20"/>
      <c r="FA92" s="20"/>
      <c r="FB92" s="20"/>
      <c r="FC92" s="20"/>
      <c r="FD92" s="20"/>
      <c r="FE92" s="20"/>
      <c r="FF92" s="20"/>
      <c r="FG92" s="20"/>
      <c r="FH92" s="20"/>
      <c r="FI92" s="20"/>
      <c r="FJ92" s="20"/>
      <c r="FK92" s="20"/>
      <c r="FL92" s="20"/>
      <c r="FM92" s="20"/>
      <c r="FN92" s="20"/>
      <c r="FO92" s="20"/>
      <c r="FP92" s="20"/>
      <c r="FQ92" s="20"/>
      <c r="FR92" s="20"/>
      <c r="FS92" s="20"/>
      <c r="FT92" s="20"/>
    </row>
    <row r="93" spans="2:176" ht="15.75" customHeight="1">
      <c r="D93" s="168" t="s">
        <v>64</v>
      </c>
      <c r="E93" s="169">
        <f>SUM(F93:P96)</f>
        <v>0</v>
      </c>
      <c r="F93" s="170">
        <v>0</v>
      </c>
      <c r="G93" s="170">
        <v>0</v>
      </c>
      <c r="H93" s="170">
        <v>0</v>
      </c>
      <c r="I93" s="170">
        <v>0</v>
      </c>
      <c r="J93" s="170">
        <v>0</v>
      </c>
      <c r="K93" s="170">
        <v>0</v>
      </c>
      <c r="L93" s="170">
        <v>0</v>
      </c>
      <c r="M93" s="170">
        <v>0</v>
      </c>
      <c r="N93" s="170">
        <v>0</v>
      </c>
      <c r="O93" s="170">
        <v>0</v>
      </c>
      <c r="P93" s="215">
        <v>0</v>
      </c>
      <c r="Q93" s="42"/>
      <c r="R93" s="205"/>
      <c r="S93" s="205"/>
      <c r="T93" s="205"/>
      <c r="U93" s="205"/>
      <c r="V93" s="42"/>
      <c r="W93" s="42"/>
      <c r="X93" s="42"/>
      <c r="Y93" s="42"/>
      <c r="Z93" s="42"/>
      <c r="AA93" s="42"/>
      <c r="AB93" s="42"/>
      <c r="AC93" s="42"/>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R93" s="20"/>
      <c r="BS93" s="20"/>
      <c r="BT93" s="20"/>
      <c r="BU93" s="20"/>
      <c r="BV93" s="20"/>
      <c r="BW93" s="20"/>
      <c r="BX93" s="20"/>
      <c r="BY93" s="20"/>
      <c r="BZ93" s="20"/>
      <c r="CA93" s="20"/>
      <c r="CB93" s="20"/>
      <c r="CC93" s="20"/>
      <c r="CD93" s="20"/>
      <c r="CE93" s="20"/>
      <c r="CF93" s="20"/>
      <c r="CG93" s="20"/>
      <c r="CH93" s="20"/>
      <c r="CI93" s="20"/>
      <c r="CJ93" s="20"/>
      <c r="CK93" s="20"/>
      <c r="CL93" s="20"/>
      <c r="CM93" s="20"/>
      <c r="CN93" s="20"/>
      <c r="CO93" s="20"/>
      <c r="CP93" s="20"/>
      <c r="CQ93" s="20"/>
      <c r="CR93" s="20"/>
      <c r="CS93" s="20"/>
      <c r="CT93" s="20"/>
      <c r="CU93" s="20"/>
      <c r="CV93" s="20"/>
      <c r="CW93" s="20"/>
      <c r="CX93" s="20"/>
      <c r="CY93" s="20"/>
      <c r="CZ93" s="20"/>
      <c r="DA93" s="20"/>
      <c r="DB93" s="20"/>
      <c r="DC93" s="20"/>
      <c r="DD93" s="20"/>
      <c r="DE93" s="20"/>
      <c r="DF93" s="20"/>
      <c r="DG93" s="20"/>
      <c r="DH93" s="20"/>
      <c r="DI93" s="20"/>
      <c r="DJ93" s="20"/>
      <c r="DK93" s="20"/>
      <c r="DL93" s="20"/>
      <c r="DM93" s="20"/>
      <c r="DN93" s="20"/>
      <c r="DO93" s="20"/>
      <c r="DP93" s="20"/>
      <c r="DQ93" s="20"/>
      <c r="DR93" s="20"/>
      <c r="DS93" s="20"/>
      <c r="DT93" s="20"/>
      <c r="DU93" s="20"/>
      <c r="DV93" s="20"/>
      <c r="DW93" s="20"/>
      <c r="DX93" s="20"/>
      <c r="DY93" s="20"/>
      <c r="DZ93" s="20"/>
      <c r="EA93" s="20"/>
      <c r="EB93" s="20"/>
      <c r="EC93" s="20"/>
      <c r="ED93" s="20"/>
      <c r="EE93" s="20"/>
      <c r="EF93" s="20"/>
      <c r="EG93" s="20"/>
      <c r="EH93" s="20"/>
      <c r="EI93" s="20"/>
      <c r="EJ93" s="20"/>
      <c r="EK93" s="20"/>
      <c r="EL93" s="20"/>
      <c r="EM93" s="20"/>
      <c r="EN93" s="20"/>
      <c r="EO93" s="20"/>
      <c r="EP93" s="20"/>
      <c r="EQ93" s="20"/>
      <c r="ER93" s="20"/>
      <c r="ES93" s="20"/>
      <c r="ET93" s="20"/>
      <c r="EU93" s="20"/>
      <c r="EV93" s="20"/>
      <c r="EW93" s="20"/>
      <c r="EX93" s="20"/>
      <c r="EY93" s="20"/>
      <c r="EZ93" s="20"/>
      <c r="FA93" s="20"/>
      <c r="FB93" s="20"/>
      <c r="FC93" s="20"/>
      <c r="FD93" s="20"/>
      <c r="FE93" s="20"/>
      <c r="FF93" s="20"/>
      <c r="FG93" s="20"/>
      <c r="FH93" s="20"/>
      <c r="FI93" s="20"/>
      <c r="FJ93" s="20"/>
      <c r="FK93" s="20"/>
      <c r="FL93" s="20"/>
      <c r="FM93" s="20"/>
      <c r="FN93" s="20"/>
      <c r="FO93" s="20"/>
      <c r="FP93" s="20"/>
      <c r="FQ93" s="20"/>
      <c r="FR93" s="20"/>
      <c r="FS93" s="20"/>
      <c r="FT93" s="20"/>
    </row>
    <row r="94" spans="2:176" ht="15.75" customHeight="1">
      <c r="D94" s="168"/>
      <c r="E94" s="169"/>
      <c r="F94" s="170"/>
      <c r="G94" s="170"/>
      <c r="H94" s="170"/>
      <c r="I94" s="170"/>
      <c r="J94" s="170"/>
      <c r="K94" s="170"/>
      <c r="L94" s="170"/>
      <c r="M94" s="170"/>
      <c r="N94" s="170"/>
      <c r="O94" s="170"/>
      <c r="P94" s="216"/>
      <c r="Q94" s="42"/>
      <c r="R94" s="205"/>
      <c r="S94" s="205"/>
      <c r="T94" s="205"/>
      <c r="U94" s="205"/>
      <c r="V94" s="42"/>
      <c r="W94" s="42"/>
      <c r="X94" s="42"/>
      <c r="Y94" s="42"/>
      <c r="Z94" s="42"/>
      <c r="AA94" s="42"/>
      <c r="AB94" s="42"/>
      <c r="AC94" s="42"/>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R94" s="20"/>
      <c r="BS94" s="20"/>
      <c r="BT94" s="20"/>
      <c r="BU94" s="20"/>
      <c r="BV94" s="20"/>
      <c r="BW94" s="20"/>
      <c r="BX94" s="20"/>
      <c r="BY94" s="20"/>
      <c r="BZ94" s="20"/>
      <c r="CA94" s="20"/>
      <c r="CB94" s="20"/>
      <c r="CC94" s="20"/>
      <c r="CD94" s="20"/>
      <c r="CE94" s="20"/>
      <c r="CF94" s="20"/>
      <c r="CG94" s="20"/>
      <c r="CH94" s="20"/>
      <c r="CI94" s="20"/>
      <c r="CJ94" s="20"/>
      <c r="CK94" s="20"/>
      <c r="CL94" s="20"/>
      <c r="CM94" s="20"/>
      <c r="CN94" s="20"/>
      <c r="CO94" s="20"/>
      <c r="CP94" s="20"/>
      <c r="CQ94" s="20"/>
      <c r="CR94" s="20"/>
      <c r="CS94" s="20"/>
      <c r="CT94" s="20"/>
      <c r="CU94" s="20"/>
      <c r="CV94" s="20"/>
      <c r="CW94" s="20"/>
      <c r="CX94" s="20"/>
      <c r="CY94" s="20"/>
      <c r="CZ94" s="20"/>
      <c r="DA94" s="20"/>
      <c r="DB94" s="20"/>
      <c r="DC94" s="20"/>
      <c r="DD94" s="20"/>
      <c r="DE94" s="20"/>
      <c r="DF94" s="20"/>
      <c r="DG94" s="20"/>
      <c r="DH94" s="20"/>
      <c r="DI94" s="20"/>
      <c r="DJ94" s="20"/>
      <c r="DK94" s="20"/>
      <c r="DL94" s="20"/>
      <c r="DM94" s="20"/>
      <c r="DN94" s="20"/>
      <c r="DO94" s="20"/>
      <c r="DP94" s="20"/>
      <c r="DQ94" s="20"/>
      <c r="DR94" s="20"/>
      <c r="DS94" s="20"/>
      <c r="DT94" s="20"/>
      <c r="DU94" s="20"/>
      <c r="DV94" s="20"/>
      <c r="DW94" s="20"/>
      <c r="DX94" s="20"/>
      <c r="DY94" s="20"/>
      <c r="DZ94" s="20"/>
      <c r="EA94" s="20"/>
      <c r="EB94" s="20"/>
      <c r="EC94" s="20"/>
      <c r="ED94" s="20"/>
      <c r="EE94" s="20"/>
      <c r="EF94" s="20"/>
      <c r="EG94" s="20"/>
      <c r="EH94" s="20"/>
      <c r="EI94" s="20"/>
      <c r="EJ94" s="20"/>
      <c r="EK94" s="20"/>
      <c r="EL94" s="20"/>
      <c r="EM94" s="20"/>
      <c r="EN94" s="20"/>
      <c r="EO94" s="20"/>
      <c r="EP94" s="20"/>
      <c r="EQ94" s="20"/>
      <c r="ER94" s="20"/>
      <c r="ES94" s="20"/>
      <c r="ET94" s="20"/>
      <c r="EU94" s="20"/>
      <c r="EV94" s="20"/>
      <c r="EW94" s="20"/>
      <c r="EX94" s="20"/>
      <c r="EY94" s="20"/>
      <c r="EZ94" s="20"/>
      <c r="FA94" s="20"/>
      <c r="FB94" s="20"/>
      <c r="FC94" s="20"/>
      <c r="FD94" s="20"/>
      <c r="FE94" s="20"/>
      <c r="FF94" s="20"/>
      <c r="FG94" s="20"/>
      <c r="FH94" s="20"/>
      <c r="FI94" s="20"/>
      <c r="FJ94" s="20"/>
      <c r="FK94" s="20"/>
      <c r="FL94" s="20"/>
      <c r="FM94" s="20"/>
      <c r="FN94" s="20"/>
      <c r="FO94" s="20"/>
      <c r="FP94" s="20"/>
      <c r="FQ94" s="20"/>
      <c r="FR94" s="20"/>
      <c r="FS94" s="20"/>
      <c r="FT94" s="20"/>
    </row>
    <row r="95" spans="2:176" ht="15.75" customHeight="1">
      <c r="D95" s="168"/>
      <c r="E95" s="169"/>
      <c r="F95" s="170"/>
      <c r="G95" s="170"/>
      <c r="H95" s="170"/>
      <c r="I95" s="170"/>
      <c r="J95" s="170"/>
      <c r="K95" s="170"/>
      <c r="L95" s="170"/>
      <c r="M95" s="170"/>
      <c r="N95" s="170"/>
      <c r="O95" s="170"/>
      <c r="P95" s="216"/>
      <c r="Q95" s="42"/>
      <c r="R95" s="205"/>
      <c r="S95" s="205"/>
      <c r="T95" s="205"/>
      <c r="U95" s="205"/>
      <c r="V95" s="42"/>
      <c r="W95" s="42"/>
      <c r="X95" s="42"/>
      <c r="Y95" s="42"/>
      <c r="Z95" s="42"/>
      <c r="AA95" s="42"/>
      <c r="AB95" s="42"/>
      <c r="AC95" s="42"/>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R95" s="20"/>
      <c r="BS95" s="20"/>
      <c r="BT95" s="20"/>
      <c r="BU95" s="20"/>
      <c r="BV95" s="20"/>
      <c r="BW95" s="20"/>
      <c r="BX95" s="20"/>
      <c r="BY95" s="20"/>
      <c r="BZ95" s="20"/>
      <c r="CA95" s="20"/>
      <c r="CB95" s="20"/>
      <c r="CC95" s="20"/>
      <c r="CD95" s="20"/>
      <c r="CE95" s="20"/>
      <c r="CF95" s="20"/>
      <c r="CG95" s="20"/>
      <c r="CH95" s="20"/>
      <c r="CI95" s="20"/>
      <c r="CJ95" s="20"/>
      <c r="CK95" s="20"/>
      <c r="CL95" s="20"/>
      <c r="CM95" s="20"/>
      <c r="CN95" s="20"/>
      <c r="CO95" s="20"/>
      <c r="CP95" s="20"/>
      <c r="CQ95" s="20"/>
      <c r="CR95" s="20"/>
      <c r="CS95" s="20"/>
      <c r="CT95" s="20"/>
      <c r="CU95" s="20"/>
      <c r="CV95" s="20"/>
      <c r="CW95" s="20"/>
      <c r="CX95" s="20"/>
      <c r="CY95" s="20"/>
      <c r="CZ95" s="20"/>
      <c r="DA95" s="20"/>
      <c r="DB95" s="20"/>
      <c r="DC95" s="20"/>
      <c r="DD95" s="20"/>
      <c r="DE95" s="20"/>
      <c r="DF95" s="20"/>
      <c r="DG95" s="20"/>
      <c r="DH95" s="20"/>
      <c r="DI95" s="20"/>
      <c r="DJ95" s="20"/>
      <c r="DK95" s="20"/>
      <c r="DL95" s="20"/>
      <c r="DM95" s="20"/>
      <c r="DN95" s="20"/>
      <c r="DO95" s="20"/>
      <c r="DP95" s="20"/>
      <c r="DQ95" s="20"/>
      <c r="DR95" s="20"/>
      <c r="DS95" s="20"/>
      <c r="DT95" s="20"/>
      <c r="DU95" s="20"/>
      <c r="DV95" s="20"/>
      <c r="DW95" s="20"/>
      <c r="DX95" s="20"/>
      <c r="DY95" s="20"/>
      <c r="DZ95" s="20"/>
      <c r="EA95" s="20"/>
      <c r="EB95" s="20"/>
      <c r="EC95" s="20"/>
      <c r="ED95" s="20"/>
      <c r="EE95" s="20"/>
      <c r="EF95" s="20"/>
      <c r="EG95" s="20"/>
      <c r="EH95" s="20"/>
      <c r="EI95" s="20"/>
      <c r="EJ95" s="20"/>
      <c r="EK95" s="20"/>
      <c r="EL95" s="20"/>
      <c r="EM95" s="20"/>
      <c r="EN95" s="20"/>
      <c r="EO95" s="20"/>
      <c r="EP95" s="20"/>
      <c r="EQ95" s="20"/>
      <c r="ER95" s="20"/>
      <c r="ES95" s="20"/>
      <c r="ET95" s="20"/>
      <c r="EU95" s="20"/>
      <c r="EV95" s="20"/>
      <c r="EW95" s="20"/>
      <c r="EX95" s="20"/>
      <c r="EY95" s="20"/>
      <c r="EZ95" s="20"/>
      <c r="FA95" s="20"/>
      <c r="FB95" s="20"/>
      <c r="FC95" s="20"/>
      <c r="FD95" s="20"/>
      <c r="FE95" s="20"/>
      <c r="FF95" s="20"/>
      <c r="FG95" s="20"/>
      <c r="FH95" s="20"/>
      <c r="FI95" s="20"/>
      <c r="FJ95" s="20"/>
      <c r="FK95" s="20"/>
      <c r="FL95" s="20"/>
      <c r="FM95" s="20"/>
      <c r="FN95" s="20"/>
      <c r="FO95" s="20"/>
      <c r="FP95" s="20"/>
      <c r="FQ95" s="20"/>
      <c r="FR95" s="20"/>
      <c r="FS95" s="20"/>
      <c r="FT95" s="20"/>
    </row>
    <row r="96" spans="2:176" ht="15.75" customHeight="1">
      <c r="D96" s="168"/>
      <c r="E96" s="169"/>
      <c r="F96" s="170"/>
      <c r="G96" s="170"/>
      <c r="H96" s="170"/>
      <c r="I96" s="170"/>
      <c r="J96" s="170"/>
      <c r="K96" s="170"/>
      <c r="L96" s="170"/>
      <c r="M96" s="170"/>
      <c r="N96" s="170"/>
      <c r="O96" s="170"/>
      <c r="P96" s="217"/>
      <c r="Q96" s="42"/>
      <c r="R96" s="205"/>
      <c r="S96" s="205"/>
      <c r="T96" s="205"/>
      <c r="U96" s="205"/>
      <c r="V96" s="42"/>
      <c r="W96" s="42"/>
      <c r="X96" s="42"/>
      <c r="Y96" s="42"/>
      <c r="Z96" s="42"/>
      <c r="AA96" s="42"/>
      <c r="AB96" s="42"/>
      <c r="AC96" s="42"/>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R96" s="20"/>
      <c r="BS96" s="20"/>
      <c r="BT96" s="20"/>
      <c r="BU96" s="20"/>
      <c r="BV96" s="20"/>
      <c r="BW96" s="20"/>
      <c r="BX96" s="20"/>
      <c r="BY96" s="20"/>
      <c r="BZ96" s="20"/>
      <c r="CA96" s="20"/>
      <c r="CB96" s="20"/>
      <c r="CC96" s="20"/>
      <c r="CD96" s="20"/>
      <c r="CE96" s="20"/>
      <c r="CF96" s="20"/>
      <c r="CG96" s="20"/>
      <c r="CH96" s="20"/>
      <c r="CI96" s="20"/>
      <c r="CJ96" s="20"/>
      <c r="CK96" s="20"/>
      <c r="CL96" s="20"/>
      <c r="CM96" s="20"/>
      <c r="CN96" s="20"/>
      <c r="CO96" s="20"/>
      <c r="CP96" s="20"/>
      <c r="CQ96" s="20"/>
      <c r="CR96" s="20"/>
      <c r="CS96" s="20"/>
      <c r="CT96" s="20"/>
      <c r="CU96" s="20"/>
      <c r="CV96" s="20"/>
      <c r="CW96" s="20"/>
      <c r="CX96" s="20"/>
      <c r="CY96" s="20"/>
      <c r="CZ96" s="20"/>
      <c r="DA96" s="20"/>
      <c r="DB96" s="20"/>
      <c r="DC96" s="20"/>
      <c r="DD96" s="20"/>
      <c r="DE96" s="20"/>
      <c r="DF96" s="20"/>
      <c r="DG96" s="20"/>
      <c r="DH96" s="20"/>
      <c r="DI96" s="20"/>
      <c r="DJ96" s="20"/>
      <c r="DK96" s="20"/>
      <c r="DL96" s="20"/>
      <c r="DM96" s="20"/>
      <c r="DN96" s="20"/>
      <c r="DO96" s="20"/>
      <c r="DP96" s="20"/>
      <c r="DQ96" s="20"/>
      <c r="DR96" s="20"/>
      <c r="DS96" s="20"/>
      <c r="DT96" s="20"/>
      <c r="DU96" s="20"/>
      <c r="DV96" s="20"/>
      <c r="DW96" s="20"/>
      <c r="DX96" s="20"/>
      <c r="DY96" s="20"/>
      <c r="DZ96" s="20"/>
      <c r="EA96" s="20"/>
      <c r="EB96" s="20"/>
      <c r="EC96" s="20"/>
      <c r="ED96" s="20"/>
      <c r="EE96" s="20"/>
      <c r="EF96" s="20"/>
      <c r="EG96" s="20"/>
      <c r="EH96" s="20"/>
      <c r="EI96" s="20"/>
      <c r="EJ96" s="20"/>
      <c r="EK96" s="20"/>
      <c r="EL96" s="20"/>
      <c r="EM96" s="20"/>
      <c r="EN96" s="20"/>
      <c r="EO96" s="20"/>
      <c r="EP96" s="20"/>
      <c r="EQ96" s="20"/>
      <c r="ER96" s="20"/>
      <c r="ES96" s="20"/>
      <c r="ET96" s="20"/>
      <c r="EU96" s="20"/>
      <c r="EV96" s="20"/>
      <c r="EW96" s="20"/>
      <c r="EX96" s="20"/>
      <c r="EY96" s="20"/>
      <c r="EZ96" s="20"/>
      <c r="FA96" s="20"/>
      <c r="FB96" s="20"/>
      <c r="FC96" s="20"/>
      <c r="FD96" s="20"/>
      <c r="FE96" s="20"/>
      <c r="FF96" s="20"/>
      <c r="FG96" s="20"/>
      <c r="FH96" s="20"/>
      <c r="FI96" s="20"/>
      <c r="FJ96" s="20"/>
      <c r="FK96" s="20"/>
      <c r="FL96" s="20"/>
      <c r="FM96" s="20"/>
      <c r="FN96" s="20"/>
      <c r="FO96" s="20"/>
      <c r="FP96" s="20"/>
      <c r="FQ96" s="20"/>
      <c r="FR96" s="20"/>
      <c r="FS96" s="20"/>
      <c r="FT96" s="20"/>
    </row>
    <row r="97" spans="2:176" ht="15.75" customHeight="1">
      <c r="D97" s="168" t="s">
        <v>65</v>
      </c>
      <c r="E97" s="169">
        <f>SUM(F97:P100)</f>
        <v>0</v>
      </c>
      <c r="F97" s="170" t="s">
        <v>1555</v>
      </c>
      <c r="G97" s="170" t="s">
        <v>1555</v>
      </c>
      <c r="H97" s="170" t="s">
        <v>1555</v>
      </c>
      <c r="I97" s="170" t="s">
        <v>1555</v>
      </c>
      <c r="J97" s="170" t="s">
        <v>1555</v>
      </c>
      <c r="K97" s="170" t="s">
        <v>1555</v>
      </c>
      <c r="L97" s="170" t="s">
        <v>1555</v>
      </c>
      <c r="M97" s="170" t="s">
        <v>1555</v>
      </c>
      <c r="N97" s="170" t="s">
        <v>1555</v>
      </c>
      <c r="O97" s="170" t="s">
        <v>1555</v>
      </c>
      <c r="P97" s="215" t="s">
        <v>1555</v>
      </c>
      <c r="Q97" s="42"/>
      <c r="R97" s="205"/>
      <c r="S97" s="205"/>
      <c r="T97" s="205"/>
      <c r="U97" s="205"/>
      <c r="V97" s="42"/>
      <c r="W97" s="42"/>
      <c r="X97" s="42"/>
      <c r="Y97" s="42"/>
      <c r="Z97" s="42"/>
      <c r="AA97" s="42"/>
      <c r="AB97" s="42"/>
      <c r="AC97" s="42"/>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R97" s="20"/>
      <c r="BS97" s="20"/>
      <c r="BT97" s="20"/>
      <c r="BU97" s="20"/>
      <c r="BV97" s="20"/>
      <c r="BW97" s="20"/>
      <c r="BX97" s="20"/>
      <c r="BY97" s="20"/>
      <c r="BZ97" s="20"/>
      <c r="CA97" s="20"/>
      <c r="CB97" s="20"/>
      <c r="CC97" s="20"/>
      <c r="CD97" s="20"/>
      <c r="CE97" s="20"/>
      <c r="CF97" s="20"/>
      <c r="CG97" s="20"/>
      <c r="CH97" s="20"/>
      <c r="CI97" s="20"/>
      <c r="CJ97" s="20"/>
      <c r="CK97" s="20"/>
      <c r="CL97" s="20"/>
      <c r="CM97" s="20"/>
      <c r="CN97" s="20"/>
      <c r="CO97" s="20"/>
      <c r="CP97" s="20"/>
      <c r="CQ97" s="20"/>
      <c r="CR97" s="20"/>
      <c r="CS97" s="20"/>
      <c r="CT97" s="20"/>
      <c r="CU97" s="20"/>
      <c r="CV97" s="20"/>
      <c r="CW97" s="20"/>
      <c r="CX97" s="20"/>
      <c r="CY97" s="20"/>
      <c r="CZ97" s="20"/>
      <c r="DA97" s="20"/>
      <c r="DB97" s="20"/>
      <c r="DC97" s="20"/>
      <c r="DD97" s="20"/>
      <c r="DE97" s="20"/>
      <c r="DF97" s="20"/>
      <c r="DG97" s="20"/>
      <c r="DH97" s="20"/>
      <c r="DI97" s="20"/>
      <c r="DJ97" s="20"/>
      <c r="DK97" s="20"/>
      <c r="DL97" s="20"/>
      <c r="DM97" s="20"/>
      <c r="DN97" s="20"/>
      <c r="DO97" s="20"/>
      <c r="DP97" s="20"/>
      <c r="DQ97" s="20"/>
      <c r="DR97" s="20"/>
      <c r="DS97" s="20"/>
      <c r="DT97" s="20"/>
      <c r="DU97" s="20"/>
      <c r="DV97" s="20"/>
      <c r="DW97" s="20"/>
      <c r="DX97" s="20"/>
      <c r="DY97" s="20"/>
      <c r="DZ97" s="20"/>
      <c r="EA97" s="20"/>
      <c r="EB97" s="20"/>
      <c r="EC97" s="20"/>
      <c r="ED97" s="20"/>
      <c r="EE97" s="20"/>
      <c r="EF97" s="20"/>
      <c r="EG97" s="20"/>
      <c r="EH97" s="20"/>
      <c r="EI97" s="20"/>
      <c r="EJ97" s="20"/>
      <c r="EK97" s="20"/>
      <c r="EL97" s="20"/>
      <c r="EM97" s="20"/>
      <c r="EN97" s="20"/>
      <c r="EO97" s="20"/>
      <c r="EP97" s="20"/>
      <c r="EQ97" s="20"/>
      <c r="ER97" s="20"/>
      <c r="ES97" s="20"/>
      <c r="ET97" s="20"/>
      <c r="EU97" s="20"/>
      <c r="EV97" s="20"/>
      <c r="EW97" s="20"/>
      <c r="EX97" s="20"/>
      <c r="EY97" s="20"/>
      <c r="EZ97" s="20"/>
      <c r="FA97" s="20"/>
      <c r="FB97" s="20"/>
      <c r="FC97" s="20"/>
      <c r="FD97" s="20"/>
      <c r="FE97" s="20"/>
      <c r="FF97" s="20"/>
      <c r="FG97" s="20"/>
      <c r="FH97" s="20"/>
      <c r="FI97" s="20"/>
      <c r="FJ97" s="20"/>
      <c r="FK97" s="20"/>
      <c r="FL97" s="20"/>
      <c r="FM97" s="20"/>
      <c r="FN97" s="20"/>
      <c r="FO97" s="20"/>
      <c r="FP97" s="20"/>
      <c r="FQ97" s="20"/>
      <c r="FR97" s="20"/>
      <c r="FS97" s="20"/>
      <c r="FT97" s="20"/>
    </row>
    <row r="98" spans="2:176" ht="15.75" customHeight="1">
      <c r="D98" s="168"/>
      <c r="E98" s="169"/>
      <c r="F98" s="170"/>
      <c r="G98" s="170"/>
      <c r="H98" s="170"/>
      <c r="I98" s="170"/>
      <c r="J98" s="170"/>
      <c r="K98" s="170"/>
      <c r="L98" s="170"/>
      <c r="M98" s="170"/>
      <c r="N98" s="170"/>
      <c r="O98" s="170"/>
      <c r="P98" s="216"/>
      <c r="Q98" s="42"/>
      <c r="R98" s="205"/>
      <c r="S98" s="205"/>
      <c r="T98" s="205"/>
      <c r="U98" s="205"/>
      <c r="V98" s="42"/>
      <c r="W98" s="42"/>
      <c r="X98" s="42"/>
      <c r="Y98" s="42"/>
      <c r="Z98" s="42"/>
      <c r="AA98" s="42"/>
      <c r="AB98" s="42"/>
      <c r="AC98" s="42"/>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R98" s="20"/>
      <c r="BS98" s="20"/>
      <c r="BT98" s="20"/>
      <c r="BU98" s="20"/>
      <c r="BV98" s="20"/>
      <c r="BW98" s="20"/>
      <c r="BX98" s="20"/>
      <c r="BY98" s="20"/>
      <c r="BZ98" s="20"/>
      <c r="CA98" s="20"/>
      <c r="CB98" s="20"/>
      <c r="CC98" s="20"/>
      <c r="CD98" s="20"/>
      <c r="CE98" s="20"/>
      <c r="CF98" s="20"/>
      <c r="CG98" s="20"/>
      <c r="CH98" s="20"/>
      <c r="CI98" s="20"/>
      <c r="CJ98" s="20"/>
      <c r="CK98" s="20"/>
      <c r="CL98" s="20"/>
      <c r="CM98" s="20"/>
      <c r="CN98" s="20"/>
      <c r="CO98" s="20"/>
      <c r="CP98" s="20"/>
      <c r="CQ98" s="20"/>
      <c r="CR98" s="20"/>
      <c r="CS98" s="20"/>
      <c r="CT98" s="20"/>
      <c r="CU98" s="20"/>
      <c r="CV98" s="20"/>
      <c r="CW98" s="20"/>
      <c r="CX98" s="20"/>
      <c r="CY98" s="20"/>
      <c r="CZ98" s="20"/>
      <c r="DA98" s="20"/>
      <c r="DB98" s="20"/>
      <c r="DC98" s="20"/>
      <c r="DD98" s="20"/>
      <c r="DE98" s="20"/>
      <c r="DF98" s="20"/>
      <c r="DG98" s="20"/>
      <c r="DH98" s="20"/>
      <c r="DI98" s="20"/>
      <c r="DJ98" s="20"/>
      <c r="DK98" s="20"/>
      <c r="DL98" s="20"/>
      <c r="DM98" s="20"/>
      <c r="DN98" s="20"/>
      <c r="DO98" s="20"/>
      <c r="DP98" s="20"/>
      <c r="DQ98" s="20"/>
      <c r="DR98" s="20"/>
      <c r="DS98" s="20"/>
      <c r="DT98" s="20"/>
      <c r="DU98" s="20"/>
      <c r="DV98" s="20"/>
      <c r="DW98" s="20"/>
      <c r="DX98" s="20"/>
      <c r="DY98" s="20"/>
      <c r="DZ98" s="20"/>
      <c r="EA98" s="20"/>
      <c r="EB98" s="20"/>
      <c r="EC98" s="20"/>
      <c r="ED98" s="20"/>
      <c r="EE98" s="20"/>
      <c r="EF98" s="20"/>
      <c r="EG98" s="20"/>
      <c r="EH98" s="20"/>
      <c r="EI98" s="20"/>
      <c r="EJ98" s="20"/>
      <c r="EK98" s="20"/>
      <c r="EL98" s="20"/>
      <c r="EM98" s="20"/>
      <c r="EN98" s="20"/>
      <c r="EO98" s="20"/>
      <c r="EP98" s="20"/>
      <c r="EQ98" s="20"/>
      <c r="ER98" s="20"/>
      <c r="ES98" s="20"/>
      <c r="ET98" s="20"/>
      <c r="EU98" s="20"/>
      <c r="EV98" s="20"/>
      <c r="EW98" s="20"/>
      <c r="EX98" s="20"/>
      <c r="EY98" s="20"/>
      <c r="EZ98" s="20"/>
      <c r="FA98" s="20"/>
      <c r="FB98" s="20"/>
      <c r="FC98" s="20"/>
      <c r="FD98" s="20"/>
      <c r="FE98" s="20"/>
      <c r="FF98" s="20"/>
      <c r="FG98" s="20"/>
      <c r="FH98" s="20"/>
      <c r="FI98" s="20"/>
      <c r="FJ98" s="20"/>
      <c r="FK98" s="20"/>
      <c r="FL98" s="20"/>
      <c r="FM98" s="20"/>
      <c r="FN98" s="20"/>
      <c r="FO98" s="20"/>
      <c r="FP98" s="20"/>
      <c r="FQ98" s="20"/>
      <c r="FR98" s="20"/>
      <c r="FS98" s="20"/>
      <c r="FT98" s="20"/>
    </row>
    <row r="99" spans="2:176" ht="15.75" customHeight="1">
      <c r="D99" s="168"/>
      <c r="E99" s="169"/>
      <c r="F99" s="170"/>
      <c r="G99" s="170"/>
      <c r="H99" s="170"/>
      <c r="I99" s="170"/>
      <c r="J99" s="170"/>
      <c r="K99" s="170"/>
      <c r="L99" s="170"/>
      <c r="M99" s="170"/>
      <c r="N99" s="170"/>
      <c r="O99" s="170"/>
      <c r="P99" s="216"/>
      <c r="Q99" s="42"/>
      <c r="R99" s="205"/>
      <c r="S99" s="205"/>
      <c r="T99" s="205"/>
      <c r="U99" s="205"/>
      <c r="V99" s="42"/>
      <c r="W99" s="42"/>
      <c r="X99" s="42"/>
      <c r="Y99" s="42"/>
      <c r="Z99" s="42"/>
      <c r="AA99" s="42"/>
      <c r="AB99" s="42"/>
      <c r="AC99" s="42"/>
      <c r="AS99" s="20"/>
      <c r="AT99" s="20"/>
      <c r="AU99" s="20"/>
      <c r="AV99" s="20"/>
      <c r="AW99" s="20"/>
      <c r="AX99" s="20"/>
      <c r="AY99" s="20"/>
      <c r="AZ99" s="20"/>
      <c r="BA99" s="20"/>
      <c r="BB99" s="20"/>
      <c r="BC99" s="20"/>
      <c r="BD99" s="20"/>
      <c r="BE99" s="20"/>
      <c r="BF99" s="20"/>
      <c r="BG99" s="20"/>
      <c r="BH99" s="20"/>
      <c r="BI99" s="20"/>
      <c r="BJ99" s="20"/>
      <c r="BK99" s="20"/>
      <c r="BL99" s="20"/>
      <c r="BM99" s="20"/>
      <c r="BN99" s="20"/>
      <c r="BO99" s="20"/>
      <c r="BP99" s="20"/>
      <c r="BQ99" s="20"/>
      <c r="BR99" s="20"/>
      <c r="BS99" s="20"/>
      <c r="BT99" s="20"/>
      <c r="BU99" s="20"/>
      <c r="BV99" s="20"/>
      <c r="BW99" s="20"/>
      <c r="BX99" s="20"/>
      <c r="BY99" s="20"/>
      <c r="BZ99" s="20"/>
      <c r="CA99" s="20"/>
      <c r="CB99" s="20"/>
      <c r="CC99" s="20"/>
      <c r="CD99" s="20"/>
      <c r="CE99" s="20"/>
      <c r="CF99" s="20"/>
      <c r="CG99" s="20"/>
      <c r="CH99" s="20"/>
      <c r="CI99" s="20"/>
      <c r="CJ99" s="20"/>
      <c r="CK99" s="20"/>
      <c r="CL99" s="20"/>
      <c r="CM99" s="20"/>
      <c r="CN99" s="20"/>
      <c r="CO99" s="20"/>
      <c r="CP99" s="20"/>
      <c r="CQ99" s="20"/>
      <c r="CR99" s="20"/>
      <c r="CS99" s="20"/>
      <c r="CT99" s="20"/>
      <c r="CU99" s="20"/>
      <c r="CV99" s="20"/>
      <c r="CW99" s="20"/>
      <c r="CX99" s="20"/>
      <c r="CY99" s="20"/>
      <c r="CZ99" s="20"/>
      <c r="DA99" s="20"/>
      <c r="DB99" s="20"/>
      <c r="DC99" s="20"/>
      <c r="DD99" s="20"/>
      <c r="DE99" s="20"/>
      <c r="DF99" s="20"/>
      <c r="DG99" s="20"/>
      <c r="DH99" s="20"/>
      <c r="DI99" s="20"/>
      <c r="DJ99" s="20"/>
      <c r="DK99" s="20"/>
      <c r="DL99" s="20"/>
      <c r="DM99" s="20"/>
      <c r="DN99" s="20"/>
      <c r="DO99" s="20"/>
      <c r="DP99" s="20"/>
      <c r="DQ99" s="20"/>
      <c r="DR99" s="20"/>
      <c r="DS99" s="20"/>
      <c r="DT99" s="20"/>
      <c r="DU99" s="20"/>
      <c r="DV99" s="20"/>
      <c r="DW99" s="20"/>
      <c r="DX99" s="20"/>
      <c r="DY99" s="20"/>
      <c r="DZ99" s="20"/>
      <c r="EA99" s="20"/>
      <c r="EB99" s="20"/>
      <c r="EC99" s="20"/>
      <c r="ED99" s="20"/>
      <c r="EE99" s="20"/>
      <c r="EF99" s="20"/>
      <c r="EG99" s="20"/>
      <c r="EH99" s="20"/>
      <c r="EI99" s="20"/>
      <c r="EJ99" s="20"/>
      <c r="EK99" s="20"/>
      <c r="EL99" s="20"/>
      <c r="EM99" s="20"/>
      <c r="EN99" s="20"/>
      <c r="EO99" s="20"/>
      <c r="EP99" s="20"/>
      <c r="EQ99" s="20"/>
      <c r="ER99" s="20"/>
      <c r="ES99" s="20"/>
      <c r="ET99" s="20"/>
      <c r="EU99" s="20"/>
      <c r="EV99" s="20"/>
      <c r="EW99" s="20"/>
      <c r="EX99" s="20"/>
      <c r="EY99" s="20"/>
      <c r="EZ99" s="20"/>
      <c r="FA99" s="20"/>
      <c r="FB99" s="20"/>
      <c r="FC99" s="20"/>
      <c r="FD99" s="20"/>
      <c r="FE99" s="20"/>
      <c r="FF99" s="20"/>
      <c r="FG99" s="20"/>
      <c r="FH99" s="20"/>
      <c r="FI99" s="20"/>
      <c r="FJ99" s="20"/>
      <c r="FK99" s="20"/>
      <c r="FL99" s="20"/>
      <c r="FM99" s="20"/>
      <c r="FN99" s="20"/>
      <c r="FO99" s="20"/>
      <c r="FP99" s="20"/>
      <c r="FQ99" s="20"/>
      <c r="FR99" s="20"/>
      <c r="FS99" s="20"/>
      <c r="FT99" s="20"/>
    </row>
    <row r="100" spans="2:176" ht="15.75" customHeight="1">
      <c r="D100" s="168"/>
      <c r="E100" s="169"/>
      <c r="F100" s="170"/>
      <c r="G100" s="170"/>
      <c r="H100" s="170"/>
      <c r="I100" s="170"/>
      <c r="J100" s="170"/>
      <c r="K100" s="170"/>
      <c r="L100" s="170"/>
      <c r="M100" s="170"/>
      <c r="N100" s="170"/>
      <c r="O100" s="170"/>
      <c r="P100" s="217"/>
      <c r="Q100" s="42"/>
      <c r="R100" s="205"/>
      <c r="S100" s="205"/>
      <c r="T100" s="205"/>
      <c r="U100" s="205"/>
      <c r="V100" s="42"/>
      <c r="W100" s="42"/>
      <c r="X100" s="42"/>
      <c r="Y100" s="42"/>
      <c r="Z100" s="42"/>
      <c r="AA100" s="42"/>
      <c r="AB100" s="42"/>
      <c r="AC100" s="42"/>
      <c r="AS100" s="20"/>
      <c r="AT100" s="20"/>
      <c r="AU100" s="20"/>
      <c r="AV100" s="20"/>
      <c r="AW100" s="20"/>
      <c r="AX100" s="20"/>
      <c r="AY100" s="20"/>
      <c r="AZ100" s="20"/>
      <c r="BA100" s="20"/>
      <c r="BB100" s="20"/>
      <c r="BC100" s="20"/>
      <c r="BD100" s="20"/>
      <c r="BE100" s="20"/>
      <c r="BF100" s="20"/>
      <c r="BG100" s="20"/>
      <c r="BH100" s="20"/>
      <c r="BI100" s="20"/>
      <c r="BJ100" s="20"/>
      <c r="BK100" s="20"/>
      <c r="BL100" s="20"/>
      <c r="BM100" s="20"/>
      <c r="BN100" s="20"/>
      <c r="BO100" s="20"/>
      <c r="BP100" s="20"/>
      <c r="BQ100" s="20"/>
      <c r="BR100" s="20"/>
      <c r="BS100" s="20"/>
      <c r="BT100" s="20"/>
      <c r="BU100" s="20"/>
      <c r="BV100" s="20"/>
      <c r="BW100" s="20"/>
      <c r="BX100" s="20"/>
      <c r="BY100" s="20"/>
      <c r="BZ100" s="20"/>
      <c r="CA100" s="20"/>
      <c r="CB100" s="20"/>
      <c r="CC100" s="20"/>
      <c r="CD100" s="20"/>
      <c r="CE100" s="20"/>
      <c r="CF100" s="20"/>
      <c r="CG100" s="20"/>
      <c r="CH100" s="20"/>
      <c r="CI100" s="20"/>
      <c r="CJ100" s="20"/>
      <c r="CK100" s="20"/>
      <c r="CL100" s="20"/>
      <c r="CM100" s="20"/>
      <c r="CN100" s="20"/>
      <c r="CO100" s="20"/>
      <c r="CP100" s="20"/>
      <c r="CQ100" s="20"/>
      <c r="CR100" s="20"/>
      <c r="CS100" s="20"/>
      <c r="CT100" s="20"/>
      <c r="CU100" s="20"/>
      <c r="CV100" s="20"/>
      <c r="CW100" s="20"/>
      <c r="CX100" s="20"/>
      <c r="CY100" s="20"/>
      <c r="CZ100" s="20"/>
      <c r="DA100" s="20"/>
      <c r="DB100" s="20"/>
      <c r="DC100" s="20"/>
      <c r="DD100" s="20"/>
      <c r="DE100" s="20"/>
      <c r="DF100" s="20"/>
      <c r="DG100" s="20"/>
      <c r="DH100" s="20"/>
      <c r="DI100" s="20"/>
      <c r="DJ100" s="20"/>
      <c r="DK100" s="20"/>
      <c r="DL100" s="20"/>
      <c r="DM100" s="20"/>
      <c r="DN100" s="20"/>
      <c r="DO100" s="20"/>
      <c r="DP100" s="20"/>
      <c r="DQ100" s="20"/>
      <c r="DR100" s="20"/>
      <c r="DS100" s="20"/>
      <c r="DT100" s="20"/>
      <c r="DU100" s="20"/>
      <c r="DV100" s="20"/>
      <c r="DW100" s="20"/>
      <c r="DX100" s="20"/>
      <c r="DY100" s="20"/>
      <c r="DZ100" s="20"/>
      <c r="EA100" s="20"/>
      <c r="EB100" s="20"/>
      <c r="EC100" s="20"/>
      <c r="ED100" s="20"/>
      <c r="EE100" s="20"/>
      <c r="EF100" s="20"/>
      <c r="EG100" s="20"/>
      <c r="EH100" s="20"/>
      <c r="EI100" s="20"/>
      <c r="EJ100" s="20"/>
      <c r="EK100" s="20"/>
      <c r="EL100" s="20"/>
      <c r="EM100" s="20"/>
      <c r="EN100" s="20"/>
      <c r="EO100" s="20"/>
      <c r="EP100" s="20"/>
      <c r="EQ100" s="20"/>
      <c r="ER100" s="20"/>
      <c r="ES100" s="20"/>
      <c r="ET100" s="20"/>
      <c r="EU100" s="20"/>
      <c r="EV100" s="20"/>
      <c r="EW100" s="20"/>
      <c r="EX100" s="20"/>
      <c r="EY100" s="20"/>
      <c r="EZ100" s="20"/>
      <c r="FA100" s="20"/>
      <c r="FB100" s="20"/>
      <c r="FC100" s="20"/>
      <c r="FD100" s="20"/>
      <c r="FE100" s="20"/>
      <c r="FF100" s="20"/>
      <c r="FG100" s="20"/>
      <c r="FH100" s="20"/>
      <c r="FI100" s="20"/>
      <c r="FJ100" s="20"/>
      <c r="FK100" s="20"/>
      <c r="FL100" s="20"/>
      <c r="FM100" s="20"/>
      <c r="FN100" s="20"/>
      <c r="FO100" s="20"/>
      <c r="FP100" s="20"/>
      <c r="FQ100" s="20"/>
      <c r="FR100" s="20"/>
      <c r="FS100" s="20"/>
      <c r="FT100" s="20"/>
    </row>
    <row r="101" spans="2:176" ht="15.75" customHeight="1">
      <c r="D101" s="168" t="s">
        <v>66</v>
      </c>
      <c r="E101" s="169">
        <f>SUM(F101:P104)</f>
        <v>23.889999999999997</v>
      </c>
      <c r="F101" s="170">
        <v>0.55000000000000004</v>
      </c>
      <c r="G101" s="170">
        <v>0.56999999999999995</v>
      </c>
      <c r="H101" s="170">
        <v>0.92</v>
      </c>
      <c r="I101" s="170">
        <v>1.79</v>
      </c>
      <c r="J101" s="170">
        <v>2.67</v>
      </c>
      <c r="K101" s="170">
        <v>3.28</v>
      </c>
      <c r="L101" s="170">
        <v>3.18</v>
      </c>
      <c r="M101" s="170">
        <v>3.04</v>
      </c>
      <c r="N101" s="170">
        <v>2.79</v>
      </c>
      <c r="O101" s="170">
        <v>2.65</v>
      </c>
      <c r="P101" s="215">
        <v>2.4500000000000002</v>
      </c>
      <c r="Q101" s="42"/>
      <c r="R101" s="205"/>
      <c r="S101" s="205"/>
      <c r="T101" s="205"/>
      <c r="U101" s="205"/>
      <c r="V101" s="42"/>
      <c r="W101" s="42"/>
      <c r="X101" s="42"/>
      <c r="Y101" s="42"/>
      <c r="Z101" s="42"/>
      <c r="AA101" s="42"/>
      <c r="AB101" s="42"/>
      <c r="AC101" s="42"/>
      <c r="AS101" s="20"/>
      <c r="AT101" s="20"/>
      <c r="AU101" s="20"/>
      <c r="AV101" s="20"/>
      <c r="AW101" s="20"/>
      <c r="AX101" s="20"/>
      <c r="AY101" s="20"/>
      <c r="AZ101" s="20"/>
      <c r="BA101" s="20"/>
      <c r="BB101" s="20"/>
      <c r="BC101" s="20"/>
      <c r="BD101" s="20"/>
      <c r="BE101" s="20"/>
      <c r="BF101" s="20"/>
      <c r="BG101" s="20"/>
      <c r="BH101" s="20"/>
      <c r="BI101" s="20"/>
      <c r="BJ101" s="20"/>
      <c r="BK101" s="20"/>
      <c r="BL101" s="20"/>
      <c r="BM101" s="20"/>
      <c r="BN101" s="20"/>
      <c r="BO101" s="20"/>
      <c r="BP101" s="20"/>
      <c r="BQ101" s="20"/>
      <c r="BR101" s="20"/>
      <c r="BS101" s="20"/>
      <c r="BT101" s="20"/>
      <c r="BU101" s="20"/>
      <c r="BV101" s="20"/>
      <c r="BW101" s="20"/>
      <c r="BX101" s="20"/>
      <c r="BY101" s="20"/>
      <c r="BZ101" s="20"/>
      <c r="CA101" s="20"/>
      <c r="CB101" s="20"/>
      <c r="CC101" s="20"/>
      <c r="CD101" s="20"/>
      <c r="CE101" s="20"/>
      <c r="CF101" s="20"/>
      <c r="CG101" s="20"/>
      <c r="CH101" s="20"/>
      <c r="CI101" s="20"/>
      <c r="CJ101" s="20"/>
      <c r="CK101" s="20"/>
      <c r="CL101" s="20"/>
      <c r="CM101" s="20"/>
      <c r="CN101" s="20"/>
      <c r="CO101" s="20"/>
      <c r="CP101" s="20"/>
      <c r="CQ101" s="20"/>
      <c r="CR101" s="20"/>
      <c r="CS101" s="20"/>
      <c r="CT101" s="20"/>
      <c r="CU101" s="20"/>
      <c r="CV101" s="20"/>
      <c r="CW101" s="20"/>
      <c r="CX101" s="20"/>
      <c r="CY101" s="20"/>
      <c r="CZ101" s="20"/>
      <c r="DA101" s="20"/>
      <c r="DB101" s="20"/>
      <c r="DC101" s="20"/>
      <c r="DD101" s="20"/>
      <c r="DE101" s="20"/>
      <c r="DF101" s="20"/>
      <c r="DG101" s="20"/>
      <c r="DH101" s="20"/>
      <c r="DI101" s="20"/>
      <c r="DJ101" s="20"/>
      <c r="DK101" s="20"/>
      <c r="DL101" s="20"/>
      <c r="DM101" s="20"/>
      <c r="DN101" s="20"/>
      <c r="DO101" s="20"/>
      <c r="DP101" s="20"/>
      <c r="DQ101" s="20"/>
      <c r="DR101" s="20"/>
      <c r="DS101" s="20"/>
      <c r="DT101" s="20"/>
      <c r="DU101" s="20"/>
      <c r="DV101" s="20"/>
      <c r="DW101" s="20"/>
      <c r="DX101" s="20"/>
      <c r="DY101" s="20"/>
      <c r="DZ101" s="20"/>
      <c r="EA101" s="20"/>
      <c r="EB101" s="20"/>
      <c r="EC101" s="20"/>
      <c r="ED101" s="20"/>
      <c r="EE101" s="20"/>
      <c r="EF101" s="20"/>
      <c r="EG101" s="20"/>
      <c r="EH101" s="20"/>
      <c r="EI101" s="20"/>
      <c r="EJ101" s="20"/>
      <c r="EK101" s="20"/>
      <c r="EL101" s="20"/>
      <c r="EM101" s="20"/>
      <c r="EN101" s="20"/>
      <c r="EO101" s="20"/>
      <c r="EP101" s="20"/>
      <c r="EQ101" s="20"/>
      <c r="ER101" s="20"/>
      <c r="ES101" s="20"/>
      <c r="ET101" s="20"/>
      <c r="EU101" s="20"/>
      <c r="EV101" s="20"/>
      <c r="EW101" s="20"/>
      <c r="EX101" s="20"/>
      <c r="EY101" s="20"/>
      <c r="EZ101" s="20"/>
      <c r="FA101" s="20"/>
      <c r="FB101" s="20"/>
      <c r="FC101" s="20"/>
      <c r="FD101" s="20"/>
      <c r="FE101" s="20"/>
      <c r="FF101" s="20"/>
      <c r="FG101" s="20"/>
      <c r="FH101" s="20"/>
      <c r="FI101" s="20"/>
      <c r="FJ101" s="20"/>
      <c r="FK101" s="20"/>
      <c r="FL101" s="20"/>
      <c r="FM101" s="20"/>
      <c r="FN101" s="20"/>
      <c r="FO101" s="20"/>
      <c r="FP101" s="20"/>
      <c r="FQ101" s="20"/>
      <c r="FR101" s="20"/>
      <c r="FS101" s="20"/>
      <c r="FT101" s="20"/>
    </row>
    <row r="102" spans="2:176" ht="15.75" customHeight="1">
      <c r="D102" s="168"/>
      <c r="E102" s="169"/>
      <c r="F102" s="170"/>
      <c r="G102" s="170"/>
      <c r="H102" s="170"/>
      <c r="I102" s="170"/>
      <c r="J102" s="170"/>
      <c r="K102" s="170"/>
      <c r="L102" s="170"/>
      <c r="M102" s="170"/>
      <c r="N102" s="170"/>
      <c r="O102" s="170"/>
      <c r="P102" s="216"/>
      <c r="Q102" s="42"/>
      <c r="R102" s="205"/>
      <c r="S102" s="205"/>
      <c r="T102" s="205"/>
      <c r="U102" s="205"/>
      <c r="V102" s="42"/>
      <c r="W102" s="42"/>
      <c r="X102" s="42"/>
      <c r="Y102" s="42"/>
      <c r="Z102" s="42"/>
      <c r="AA102" s="42"/>
      <c r="AB102" s="42"/>
      <c r="AC102" s="42"/>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R102" s="20"/>
      <c r="BS102" s="20"/>
      <c r="BT102" s="20"/>
      <c r="BU102" s="20"/>
      <c r="BV102" s="20"/>
      <c r="BW102" s="20"/>
      <c r="BX102" s="20"/>
      <c r="BY102" s="20"/>
      <c r="BZ102" s="20"/>
      <c r="CA102" s="20"/>
      <c r="CB102" s="20"/>
      <c r="CC102" s="20"/>
      <c r="CD102" s="20"/>
      <c r="CE102" s="20"/>
      <c r="CF102" s="20"/>
      <c r="CG102" s="20"/>
      <c r="CH102" s="20"/>
      <c r="CI102" s="20"/>
      <c r="CJ102" s="20"/>
      <c r="CK102" s="20"/>
      <c r="CL102" s="20"/>
      <c r="CM102" s="20"/>
      <c r="CN102" s="20"/>
      <c r="CO102" s="20"/>
      <c r="CP102" s="20"/>
      <c r="CQ102" s="20"/>
      <c r="CR102" s="20"/>
      <c r="CS102" s="20"/>
      <c r="CT102" s="20"/>
      <c r="CU102" s="20"/>
      <c r="CV102" s="20"/>
      <c r="CW102" s="20"/>
      <c r="CX102" s="20"/>
      <c r="CY102" s="20"/>
      <c r="CZ102" s="20"/>
      <c r="DA102" s="20"/>
      <c r="DB102" s="20"/>
      <c r="DC102" s="20"/>
      <c r="DD102" s="20"/>
      <c r="DE102" s="20"/>
      <c r="DF102" s="20"/>
      <c r="DG102" s="20"/>
      <c r="DH102" s="20"/>
      <c r="DI102" s="20"/>
      <c r="DJ102" s="20"/>
      <c r="DK102" s="20"/>
      <c r="DL102" s="20"/>
      <c r="DM102" s="20"/>
      <c r="DN102" s="20"/>
      <c r="DO102" s="20"/>
      <c r="DP102" s="20"/>
      <c r="DQ102" s="20"/>
      <c r="DR102" s="20"/>
      <c r="DS102" s="20"/>
      <c r="DT102" s="20"/>
      <c r="DU102" s="20"/>
      <c r="DV102" s="20"/>
      <c r="DW102" s="20"/>
      <c r="DX102" s="20"/>
      <c r="DY102" s="20"/>
      <c r="DZ102" s="20"/>
      <c r="EA102" s="20"/>
      <c r="EB102" s="20"/>
      <c r="EC102" s="20"/>
      <c r="ED102" s="20"/>
      <c r="EE102" s="20"/>
      <c r="EF102" s="20"/>
      <c r="EG102" s="20"/>
      <c r="EH102" s="20"/>
      <c r="EI102" s="20"/>
      <c r="EJ102" s="20"/>
      <c r="EK102" s="20"/>
      <c r="EL102" s="20"/>
      <c r="EM102" s="20"/>
      <c r="EN102" s="20"/>
      <c r="EO102" s="20"/>
      <c r="EP102" s="20"/>
      <c r="EQ102" s="20"/>
      <c r="ER102" s="20"/>
      <c r="ES102" s="20"/>
      <c r="ET102" s="20"/>
      <c r="EU102" s="20"/>
      <c r="EV102" s="20"/>
      <c r="EW102" s="20"/>
      <c r="EX102" s="20"/>
      <c r="EY102" s="20"/>
      <c r="EZ102" s="20"/>
      <c r="FA102" s="20"/>
      <c r="FB102" s="20"/>
      <c r="FC102" s="20"/>
      <c r="FD102" s="20"/>
      <c r="FE102" s="20"/>
      <c r="FF102" s="20"/>
      <c r="FG102" s="20"/>
      <c r="FH102" s="20"/>
      <c r="FI102" s="20"/>
      <c r="FJ102" s="20"/>
      <c r="FK102" s="20"/>
      <c r="FL102" s="20"/>
      <c r="FM102" s="20"/>
      <c r="FN102" s="20"/>
      <c r="FO102" s="20"/>
      <c r="FP102" s="20"/>
      <c r="FQ102" s="20"/>
      <c r="FR102" s="20"/>
      <c r="FS102" s="20"/>
      <c r="FT102" s="20"/>
    </row>
    <row r="103" spans="2:176" ht="15.75" customHeight="1">
      <c r="D103" s="168"/>
      <c r="E103" s="169"/>
      <c r="F103" s="170"/>
      <c r="G103" s="170"/>
      <c r="H103" s="170"/>
      <c r="I103" s="170"/>
      <c r="J103" s="170"/>
      <c r="K103" s="170"/>
      <c r="L103" s="170"/>
      <c r="M103" s="170"/>
      <c r="N103" s="170"/>
      <c r="O103" s="170"/>
      <c r="P103" s="216"/>
      <c r="Q103" s="42"/>
      <c r="R103" s="205"/>
      <c r="S103" s="205"/>
      <c r="T103" s="205"/>
      <c r="U103" s="205"/>
      <c r="V103" s="42"/>
      <c r="W103" s="42"/>
      <c r="X103" s="42"/>
      <c r="Y103" s="42"/>
      <c r="Z103" s="42"/>
      <c r="AA103" s="42"/>
      <c r="AB103" s="42"/>
      <c r="AC103" s="42"/>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R103" s="20"/>
      <c r="BS103" s="20"/>
      <c r="BT103" s="20"/>
      <c r="BU103" s="20"/>
      <c r="BV103" s="20"/>
      <c r="BW103" s="20"/>
      <c r="BX103" s="20"/>
      <c r="BY103" s="20"/>
      <c r="BZ103" s="20"/>
      <c r="CA103" s="20"/>
      <c r="CB103" s="20"/>
      <c r="CC103" s="20"/>
      <c r="CD103" s="20"/>
      <c r="CE103" s="20"/>
      <c r="CF103" s="20"/>
      <c r="CG103" s="20"/>
      <c r="CH103" s="20"/>
      <c r="CI103" s="20"/>
      <c r="CJ103" s="20"/>
      <c r="CK103" s="20"/>
      <c r="CL103" s="20"/>
      <c r="CM103" s="20"/>
      <c r="CN103" s="20"/>
      <c r="CO103" s="20"/>
      <c r="CP103" s="20"/>
      <c r="CQ103" s="20"/>
      <c r="CR103" s="20"/>
      <c r="CS103" s="20"/>
      <c r="CT103" s="20"/>
      <c r="CU103" s="20"/>
      <c r="CV103" s="20"/>
      <c r="CW103" s="20"/>
      <c r="CX103" s="20"/>
      <c r="CY103" s="20"/>
      <c r="CZ103" s="20"/>
      <c r="DA103" s="20"/>
      <c r="DB103" s="20"/>
      <c r="DC103" s="20"/>
      <c r="DD103" s="20"/>
      <c r="DE103" s="20"/>
      <c r="DF103" s="20"/>
      <c r="DG103" s="20"/>
      <c r="DH103" s="20"/>
      <c r="DI103" s="20"/>
      <c r="DJ103" s="20"/>
      <c r="DK103" s="20"/>
      <c r="DL103" s="20"/>
      <c r="DM103" s="20"/>
      <c r="DN103" s="20"/>
      <c r="DO103" s="20"/>
      <c r="DP103" s="20"/>
      <c r="DQ103" s="20"/>
      <c r="DR103" s="20"/>
      <c r="DS103" s="20"/>
      <c r="DT103" s="20"/>
      <c r="DU103" s="20"/>
      <c r="DV103" s="20"/>
      <c r="DW103" s="20"/>
      <c r="DX103" s="20"/>
      <c r="DY103" s="20"/>
      <c r="DZ103" s="20"/>
      <c r="EA103" s="20"/>
      <c r="EB103" s="20"/>
      <c r="EC103" s="20"/>
      <c r="ED103" s="20"/>
      <c r="EE103" s="20"/>
      <c r="EF103" s="20"/>
      <c r="EG103" s="20"/>
      <c r="EH103" s="20"/>
      <c r="EI103" s="20"/>
      <c r="EJ103" s="20"/>
      <c r="EK103" s="20"/>
      <c r="EL103" s="20"/>
      <c r="EM103" s="20"/>
      <c r="EN103" s="20"/>
      <c r="EO103" s="20"/>
      <c r="EP103" s="20"/>
      <c r="EQ103" s="20"/>
      <c r="ER103" s="20"/>
      <c r="ES103" s="20"/>
      <c r="ET103" s="20"/>
      <c r="EU103" s="20"/>
      <c r="EV103" s="20"/>
      <c r="EW103" s="20"/>
      <c r="EX103" s="20"/>
      <c r="EY103" s="20"/>
      <c r="EZ103" s="20"/>
      <c r="FA103" s="20"/>
      <c r="FB103" s="20"/>
      <c r="FC103" s="20"/>
      <c r="FD103" s="20"/>
      <c r="FE103" s="20"/>
      <c r="FF103" s="20"/>
      <c r="FG103" s="20"/>
      <c r="FH103" s="20"/>
      <c r="FI103" s="20"/>
      <c r="FJ103" s="20"/>
      <c r="FK103" s="20"/>
      <c r="FL103" s="20"/>
      <c r="FM103" s="20"/>
      <c r="FN103" s="20"/>
      <c r="FO103" s="20"/>
      <c r="FP103" s="20"/>
      <c r="FQ103" s="20"/>
      <c r="FR103" s="20"/>
      <c r="FS103" s="20"/>
      <c r="FT103" s="20"/>
    </row>
    <row r="104" spans="2:176" ht="15.75" customHeight="1">
      <c r="D104" s="168"/>
      <c r="E104" s="169"/>
      <c r="F104" s="170"/>
      <c r="G104" s="170"/>
      <c r="H104" s="170"/>
      <c r="I104" s="170"/>
      <c r="J104" s="170"/>
      <c r="K104" s="170"/>
      <c r="L104" s="170"/>
      <c r="M104" s="170"/>
      <c r="N104" s="170"/>
      <c r="O104" s="170"/>
      <c r="P104" s="217"/>
      <c r="Q104" s="42"/>
      <c r="R104" s="205"/>
      <c r="S104" s="205"/>
      <c r="T104" s="205"/>
      <c r="U104" s="205"/>
      <c r="V104" s="42"/>
      <c r="W104" s="42"/>
      <c r="X104" s="42"/>
      <c r="Y104" s="42"/>
      <c r="Z104" s="42"/>
      <c r="AA104" s="42"/>
      <c r="AB104" s="42"/>
      <c r="AC104" s="42"/>
      <c r="AS104" s="20"/>
      <c r="AT104" s="20"/>
      <c r="AU104" s="20"/>
      <c r="AV104" s="20"/>
      <c r="AW104" s="20"/>
      <c r="AX104" s="20"/>
      <c r="AY104" s="20"/>
      <c r="AZ104" s="20"/>
      <c r="BA104" s="20"/>
      <c r="BB104" s="20"/>
      <c r="BC104" s="20"/>
      <c r="BD104" s="20"/>
      <c r="BE104" s="20"/>
      <c r="BF104" s="20"/>
      <c r="BG104" s="20"/>
      <c r="BH104" s="20"/>
      <c r="BI104" s="20"/>
      <c r="BJ104" s="20"/>
      <c r="BK104" s="20"/>
      <c r="BL104" s="20"/>
      <c r="BM104" s="20"/>
      <c r="BN104" s="20"/>
      <c r="BO104" s="20"/>
      <c r="BP104" s="20"/>
      <c r="BQ104" s="20"/>
      <c r="BR104" s="20"/>
      <c r="BS104" s="20"/>
      <c r="BT104" s="20"/>
      <c r="BU104" s="20"/>
      <c r="BV104" s="20"/>
      <c r="BW104" s="20"/>
      <c r="BX104" s="20"/>
      <c r="BY104" s="20"/>
      <c r="BZ104" s="20"/>
      <c r="CA104" s="20"/>
      <c r="CB104" s="20"/>
      <c r="CC104" s="20"/>
      <c r="CD104" s="20"/>
      <c r="CE104" s="20"/>
      <c r="CF104" s="20"/>
      <c r="CG104" s="20"/>
      <c r="CH104" s="20"/>
      <c r="CI104" s="20"/>
      <c r="CJ104" s="20"/>
      <c r="CK104" s="20"/>
      <c r="CL104" s="20"/>
      <c r="CM104" s="20"/>
      <c r="CN104" s="20"/>
      <c r="CO104" s="20"/>
      <c r="CP104" s="20"/>
      <c r="CQ104" s="20"/>
      <c r="CR104" s="20"/>
      <c r="CS104" s="20"/>
      <c r="CT104" s="20"/>
      <c r="CU104" s="20"/>
      <c r="CV104" s="20"/>
      <c r="CW104" s="20"/>
      <c r="CX104" s="20"/>
      <c r="CY104" s="20"/>
      <c r="CZ104" s="20"/>
      <c r="DA104" s="20"/>
      <c r="DB104" s="20"/>
      <c r="DC104" s="20"/>
      <c r="DD104" s="20"/>
      <c r="DE104" s="20"/>
      <c r="DF104" s="20"/>
      <c r="DG104" s="20"/>
      <c r="DH104" s="20"/>
      <c r="DI104" s="20"/>
      <c r="DJ104" s="20"/>
      <c r="DK104" s="20"/>
      <c r="DL104" s="20"/>
      <c r="DM104" s="20"/>
      <c r="DN104" s="20"/>
      <c r="DO104" s="20"/>
      <c r="DP104" s="20"/>
      <c r="DQ104" s="20"/>
      <c r="DR104" s="20"/>
      <c r="DS104" s="20"/>
      <c r="DT104" s="20"/>
      <c r="DU104" s="20"/>
      <c r="DV104" s="20"/>
      <c r="DW104" s="20"/>
      <c r="DX104" s="20"/>
      <c r="DY104" s="20"/>
      <c r="DZ104" s="20"/>
      <c r="EA104" s="20"/>
      <c r="EB104" s="20"/>
      <c r="EC104" s="20"/>
      <c r="ED104" s="20"/>
      <c r="EE104" s="20"/>
      <c r="EF104" s="20"/>
      <c r="EG104" s="20"/>
      <c r="EH104" s="20"/>
      <c r="EI104" s="20"/>
      <c r="EJ104" s="20"/>
      <c r="EK104" s="20"/>
      <c r="EL104" s="20"/>
      <c r="EM104" s="20"/>
      <c r="EN104" s="20"/>
      <c r="EO104" s="20"/>
      <c r="EP104" s="20"/>
      <c r="EQ104" s="20"/>
      <c r="ER104" s="20"/>
      <c r="ES104" s="20"/>
      <c r="ET104" s="20"/>
      <c r="EU104" s="20"/>
      <c r="EV104" s="20"/>
      <c r="EW104" s="20"/>
      <c r="EX104" s="20"/>
      <c r="EY104" s="20"/>
      <c r="EZ104" s="20"/>
      <c r="FA104" s="20"/>
      <c r="FB104" s="20"/>
      <c r="FC104" s="20"/>
      <c r="FD104" s="20"/>
      <c r="FE104" s="20"/>
      <c r="FF104" s="20"/>
      <c r="FG104" s="20"/>
      <c r="FH104" s="20"/>
      <c r="FI104" s="20"/>
      <c r="FJ104" s="20"/>
      <c r="FK104" s="20"/>
      <c r="FL104" s="20"/>
      <c r="FM104" s="20"/>
      <c r="FN104" s="20"/>
      <c r="FO104" s="20"/>
      <c r="FP104" s="20"/>
      <c r="FQ104" s="20"/>
      <c r="FR104" s="20"/>
      <c r="FS104" s="20"/>
      <c r="FT104" s="20"/>
    </row>
    <row r="105" spans="2:176" ht="15.75" customHeight="1">
      <c r="D105" s="168" t="s">
        <v>67</v>
      </c>
      <c r="E105" s="169">
        <f>SUM(F105:P108)</f>
        <v>0</v>
      </c>
      <c r="F105" s="170">
        <v>0</v>
      </c>
      <c r="G105" s="170">
        <v>0</v>
      </c>
      <c r="H105" s="170">
        <v>0</v>
      </c>
      <c r="I105" s="170">
        <v>0</v>
      </c>
      <c r="J105" s="170">
        <v>0</v>
      </c>
      <c r="K105" s="170">
        <v>0</v>
      </c>
      <c r="L105" s="170">
        <v>0</v>
      </c>
      <c r="M105" s="170">
        <v>0</v>
      </c>
      <c r="N105" s="170">
        <v>0</v>
      </c>
      <c r="O105" s="170">
        <v>0</v>
      </c>
      <c r="P105" s="215">
        <v>0</v>
      </c>
      <c r="Q105" s="42"/>
      <c r="R105" s="205"/>
      <c r="S105" s="205"/>
      <c r="T105" s="205"/>
      <c r="U105" s="205"/>
      <c r="V105" s="42"/>
      <c r="W105" s="42"/>
      <c r="X105" s="42"/>
      <c r="Y105" s="42"/>
      <c r="Z105" s="42"/>
      <c r="AA105" s="42"/>
      <c r="AB105" s="42"/>
      <c r="AC105" s="42"/>
      <c r="AS105" s="20"/>
      <c r="AT105" s="20"/>
      <c r="AU105" s="20"/>
      <c r="AV105" s="20"/>
      <c r="AW105" s="20"/>
      <c r="AX105" s="20"/>
      <c r="AY105" s="20"/>
      <c r="AZ105" s="20"/>
      <c r="BA105" s="20"/>
      <c r="BB105" s="20"/>
      <c r="BC105" s="20"/>
      <c r="BD105" s="20"/>
      <c r="BE105" s="20"/>
      <c r="BF105" s="20"/>
      <c r="BG105" s="20"/>
      <c r="BH105" s="20"/>
      <c r="BI105" s="20"/>
      <c r="BJ105" s="20"/>
      <c r="BK105" s="20"/>
      <c r="BL105" s="20"/>
      <c r="BM105" s="20"/>
      <c r="BN105" s="20"/>
      <c r="BO105" s="20"/>
      <c r="BP105" s="20"/>
      <c r="BQ105" s="20"/>
      <c r="BR105" s="20"/>
      <c r="BS105" s="20"/>
      <c r="BT105" s="20"/>
      <c r="BU105" s="20"/>
      <c r="BV105" s="20"/>
      <c r="BW105" s="20"/>
      <c r="BX105" s="20"/>
      <c r="BY105" s="20"/>
      <c r="BZ105" s="20"/>
      <c r="CA105" s="20"/>
      <c r="CB105" s="20"/>
      <c r="CC105" s="20"/>
      <c r="CD105" s="20"/>
      <c r="CE105" s="20"/>
      <c r="CF105" s="20"/>
      <c r="CG105" s="20"/>
      <c r="CH105" s="20"/>
      <c r="CI105" s="20"/>
      <c r="CJ105" s="20"/>
      <c r="CK105" s="20"/>
      <c r="CL105" s="20"/>
      <c r="CM105" s="20"/>
      <c r="CN105" s="20"/>
      <c r="CO105" s="20"/>
      <c r="CP105" s="20"/>
      <c r="CQ105" s="20"/>
      <c r="CR105" s="20"/>
      <c r="CS105" s="20"/>
      <c r="CT105" s="20"/>
      <c r="CU105" s="20"/>
      <c r="CV105" s="20"/>
      <c r="CW105" s="20"/>
      <c r="CX105" s="20"/>
      <c r="CY105" s="20"/>
      <c r="CZ105" s="20"/>
      <c r="DA105" s="20"/>
      <c r="DB105" s="20"/>
      <c r="DC105" s="20"/>
      <c r="DD105" s="20"/>
      <c r="DE105" s="20"/>
      <c r="DF105" s="20"/>
      <c r="DG105" s="20"/>
      <c r="DH105" s="20"/>
      <c r="DI105" s="20"/>
      <c r="DJ105" s="20"/>
      <c r="DK105" s="20"/>
      <c r="DL105" s="20"/>
      <c r="DM105" s="20"/>
      <c r="DN105" s="20"/>
      <c r="DO105" s="20"/>
      <c r="DP105" s="20"/>
      <c r="DQ105" s="20"/>
      <c r="DR105" s="20"/>
      <c r="DS105" s="20"/>
      <c r="DT105" s="20"/>
      <c r="DU105" s="20"/>
      <c r="DV105" s="20"/>
      <c r="DW105" s="20"/>
      <c r="DX105" s="20"/>
      <c r="DY105" s="20"/>
      <c r="DZ105" s="20"/>
      <c r="EA105" s="20"/>
      <c r="EB105" s="20"/>
      <c r="EC105" s="20"/>
      <c r="ED105" s="20"/>
      <c r="EE105" s="20"/>
      <c r="EF105" s="20"/>
      <c r="EG105" s="20"/>
      <c r="EH105" s="20"/>
      <c r="EI105" s="20"/>
      <c r="EJ105" s="20"/>
      <c r="EK105" s="20"/>
      <c r="EL105" s="20"/>
      <c r="EM105" s="20"/>
      <c r="EN105" s="20"/>
      <c r="EO105" s="20"/>
      <c r="EP105" s="20"/>
      <c r="EQ105" s="20"/>
      <c r="ER105" s="20"/>
      <c r="ES105" s="20"/>
      <c r="ET105" s="20"/>
      <c r="EU105" s="20"/>
      <c r="EV105" s="20"/>
      <c r="EW105" s="20"/>
      <c r="EX105" s="20"/>
      <c r="EY105" s="20"/>
      <c r="EZ105" s="20"/>
      <c r="FA105" s="20"/>
      <c r="FB105" s="20"/>
      <c r="FC105" s="20"/>
      <c r="FD105" s="20"/>
      <c r="FE105" s="20"/>
      <c r="FF105" s="20"/>
      <c r="FG105" s="20"/>
      <c r="FH105" s="20"/>
      <c r="FI105" s="20"/>
      <c r="FJ105" s="20"/>
      <c r="FK105" s="20"/>
      <c r="FL105" s="20"/>
      <c r="FM105" s="20"/>
      <c r="FN105" s="20"/>
      <c r="FO105" s="20"/>
      <c r="FP105" s="20"/>
      <c r="FQ105" s="20"/>
      <c r="FR105" s="20"/>
      <c r="FS105" s="20"/>
      <c r="FT105" s="20"/>
    </row>
    <row r="106" spans="2:176" ht="15.75" customHeight="1">
      <c r="D106" s="168"/>
      <c r="E106" s="169"/>
      <c r="F106" s="170"/>
      <c r="G106" s="170"/>
      <c r="H106" s="170"/>
      <c r="I106" s="170"/>
      <c r="J106" s="170"/>
      <c r="K106" s="170"/>
      <c r="L106" s="170"/>
      <c r="M106" s="170"/>
      <c r="N106" s="170"/>
      <c r="O106" s="170"/>
      <c r="P106" s="216"/>
      <c r="Q106" s="42"/>
      <c r="R106" s="205"/>
      <c r="S106" s="205"/>
      <c r="T106" s="205"/>
      <c r="U106" s="205"/>
      <c r="V106" s="42"/>
      <c r="W106" s="42"/>
      <c r="X106" s="42"/>
      <c r="Y106" s="42"/>
      <c r="Z106" s="42"/>
      <c r="AA106" s="42"/>
      <c r="AB106" s="42"/>
      <c r="AC106" s="42"/>
      <c r="AS106" s="20"/>
      <c r="AT106" s="20"/>
      <c r="AU106" s="20"/>
      <c r="AV106" s="20"/>
      <c r="AW106" s="20"/>
      <c r="AX106" s="20"/>
      <c r="AY106" s="20"/>
      <c r="AZ106" s="20"/>
      <c r="BA106" s="20"/>
      <c r="BB106" s="20"/>
      <c r="BC106" s="20"/>
      <c r="BD106" s="20"/>
      <c r="BE106" s="20"/>
      <c r="BF106" s="20"/>
      <c r="BG106" s="20"/>
      <c r="BH106" s="20"/>
      <c r="BI106" s="20"/>
      <c r="BJ106" s="20"/>
      <c r="BK106" s="20"/>
      <c r="BL106" s="20"/>
      <c r="BM106" s="20"/>
      <c r="BN106" s="20"/>
      <c r="BO106" s="20"/>
      <c r="BP106" s="20"/>
      <c r="BQ106" s="20"/>
      <c r="BR106" s="20"/>
      <c r="BS106" s="20"/>
      <c r="BT106" s="20"/>
      <c r="BU106" s="20"/>
      <c r="BV106" s="20"/>
      <c r="BW106" s="20"/>
      <c r="BX106" s="20"/>
      <c r="BY106" s="20"/>
      <c r="BZ106" s="20"/>
      <c r="CA106" s="20"/>
      <c r="CB106" s="20"/>
      <c r="CC106" s="20"/>
      <c r="CD106" s="20"/>
      <c r="CE106" s="20"/>
      <c r="CF106" s="20"/>
      <c r="CG106" s="20"/>
      <c r="CH106" s="20"/>
      <c r="CI106" s="20"/>
      <c r="CJ106" s="20"/>
      <c r="CK106" s="20"/>
      <c r="CL106" s="20"/>
      <c r="CM106" s="20"/>
      <c r="CN106" s="20"/>
      <c r="CO106" s="20"/>
      <c r="CP106" s="20"/>
      <c r="CQ106" s="20"/>
      <c r="CR106" s="20"/>
      <c r="CS106" s="20"/>
      <c r="CT106" s="20"/>
      <c r="CU106" s="20"/>
      <c r="CV106" s="20"/>
      <c r="CW106" s="20"/>
      <c r="CX106" s="20"/>
      <c r="CY106" s="20"/>
      <c r="CZ106" s="20"/>
      <c r="DA106" s="20"/>
      <c r="DB106" s="20"/>
      <c r="DC106" s="20"/>
      <c r="DD106" s="20"/>
      <c r="DE106" s="20"/>
      <c r="DF106" s="20"/>
      <c r="DG106" s="20"/>
      <c r="DH106" s="20"/>
      <c r="DI106" s="20"/>
      <c r="DJ106" s="20"/>
      <c r="DK106" s="20"/>
      <c r="DL106" s="20"/>
      <c r="DM106" s="20"/>
      <c r="DN106" s="20"/>
      <c r="DO106" s="20"/>
      <c r="DP106" s="20"/>
      <c r="DQ106" s="20"/>
      <c r="DR106" s="20"/>
      <c r="DS106" s="20"/>
      <c r="DT106" s="20"/>
      <c r="DU106" s="20"/>
      <c r="DV106" s="20"/>
      <c r="DW106" s="20"/>
      <c r="DX106" s="20"/>
      <c r="DY106" s="20"/>
      <c r="DZ106" s="20"/>
      <c r="EA106" s="20"/>
      <c r="EB106" s="20"/>
      <c r="EC106" s="20"/>
      <c r="ED106" s="20"/>
      <c r="EE106" s="20"/>
      <c r="EF106" s="20"/>
      <c r="EG106" s="20"/>
      <c r="EH106" s="20"/>
      <c r="EI106" s="20"/>
      <c r="EJ106" s="20"/>
      <c r="EK106" s="20"/>
      <c r="EL106" s="20"/>
      <c r="EM106" s="20"/>
      <c r="EN106" s="20"/>
      <c r="EO106" s="20"/>
      <c r="EP106" s="20"/>
      <c r="EQ106" s="20"/>
      <c r="ER106" s="20"/>
      <c r="ES106" s="20"/>
      <c r="ET106" s="20"/>
      <c r="EU106" s="20"/>
      <c r="EV106" s="20"/>
      <c r="EW106" s="20"/>
      <c r="EX106" s="20"/>
      <c r="EY106" s="20"/>
      <c r="EZ106" s="20"/>
      <c r="FA106" s="20"/>
      <c r="FB106" s="20"/>
      <c r="FC106" s="20"/>
      <c r="FD106" s="20"/>
      <c r="FE106" s="20"/>
      <c r="FF106" s="20"/>
      <c r="FG106" s="20"/>
      <c r="FH106" s="20"/>
      <c r="FI106" s="20"/>
      <c r="FJ106" s="20"/>
      <c r="FK106" s="20"/>
      <c r="FL106" s="20"/>
      <c r="FM106" s="20"/>
      <c r="FN106" s="20"/>
      <c r="FO106" s="20"/>
      <c r="FP106" s="20"/>
      <c r="FQ106" s="20"/>
      <c r="FR106" s="20"/>
      <c r="FS106" s="20"/>
      <c r="FT106" s="20"/>
    </row>
    <row r="107" spans="2:176" ht="15.75" customHeight="1">
      <c r="D107" s="168"/>
      <c r="E107" s="169"/>
      <c r="F107" s="170"/>
      <c r="G107" s="170"/>
      <c r="H107" s="170"/>
      <c r="I107" s="170"/>
      <c r="J107" s="170"/>
      <c r="K107" s="170"/>
      <c r="L107" s="170"/>
      <c r="M107" s="170"/>
      <c r="N107" s="170"/>
      <c r="O107" s="170"/>
      <c r="P107" s="216"/>
      <c r="Q107" s="42"/>
      <c r="R107" s="205"/>
      <c r="S107" s="205"/>
      <c r="T107" s="205"/>
      <c r="U107" s="205"/>
      <c r="V107" s="42"/>
      <c r="W107" s="42"/>
      <c r="X107" s="42"/>
      <c r="Y107" s="42"/>
      <c r="Z107" s="42"/>
      <c r="AA107" s="42"/>
      <c r="AB107" s="42"/>
      <c r="AC107" s="42"/>
      <c r="AS107" s="20"/>
      <c r="AT107" s="20"/>
      <c r="AU107" s="20"/>
      <c r="AV107" s="20"/>
      <c r="AW107" s="20"/>
      <c r="AX107" s="20"/>
      <c r="AY107" s="20"/>
      <c r="AZ107" s="20"/>
      <c r="BA107" s="20"/>
      <c r="BB107" s="20"/>
      <c r="BC107" s="20"/>
      <c r="BD107" s="20"/>
      <c r="BE107" s="20"/>
      <c r="BF107" s="20"/>
      <c r="BG107" s="20"/>
      <c r="BH107" s="20"/>
      <c r="BI107" s="20"/>
      <c r="BJ107" s="20"/>
      <c r="BK107" s="20"/>
      <c r="BL107" s="20"/>
      <c r="BM107" s="20"/>
      <c r="BN107" s="20"/>
      <c r="BO107" s="20"/>
      <c r="BP107" s="20"/>
      <c r="BQ107" s="20"/>
      <c r="BR107" s="20"/>
      <c r="BS107" s="20"/>
      <c r="BT107" s="20"/>
      <c r="BU107" s="20"/>
      <c r="BV107" s="20"/>
      <c r="BW107" s="20"/>
      <c r="BX107" s="20"/>
      <c r="BY107" s="20"/>
      <c r="BZ107" s="20"/>
      <c r="CA107" s="20"/>
      <c r="CB107" s="20"/>
      <c r="CC107" s="20"/>
      <c r="CD107" s="20"/>
      <c r="CE107" s="20"/>
      <c r="CF107" s="20"/>
      <c r="CG107" s="20"/>
      <c r="CH107" s="20"/>
      <c r="CI107" s="20"/>
      <c r="CJ107" s="20"/>
      <c r="CK107" s="20"/>
      <c r="CL107" s="20"/>
      <c r="CM107" s="20"/>
      <c r="CN107" s="20"/>
      <c r="CO107" s="20"/>
      <c r="CP107" s="20"/>
      <c r="CQ107" s="20"/>
      <c r="CR107" s="20"/>
      <c r="CS107" s="20"/>
      <c r="CT107" s="20"/>
      <c r="CU107" s="20"/>
      <c r="CV107" s="20"/>
      <c r="CW107" s="20"/>
      <c r="CX107" s="20"/>
      <c r="CY107" s="20"/>
      <c r="CZ107" s="20"/>
      <c r="DA107" s="20"/>
      <c r="DB107" s="20"/>
      <c r="DC107" s="20"/>
      <c r="DD107" s="20"/>
      <c r="DE107" s="20"/>
      <c r="DF107" s="20"/>
      <c r="DG107" s="20"/>
      <c r="DH107" s="20"/>
      <c r="DI107" s="20"/>
      <c r="DJ107" s="20"/>
      <c r="DK107" s="20"/>
      <c r="DL107" s="20"/>
      <c r="DM107" s="20"/>
      <c r="DN107" s="20"/>
      <c r="DO107" s="20"/>
      <c r="DP107" s="20"/>
      <c r="DQ107" s="20"/>
      <c r="DR107" s="20"/>
      <c r="DS107" s="20"/>
      <c r="DT107" s="20"/>
      <c r="DU107" s="20"/>
      <c r="DV107" s="20"/>
      <c r="DW107" s="20"/>
      <c r="DX107" s="20"/>
      <c r="DY107" s="20"/>
      <c r="DZ107" s="20"/>
      <c r="EA107" s="20"/>
      <c r="EB107" s="20"/>
      <c r="EC107" s="20"/>
      <c r="ED107" s="20"/>
      <c r="EE107" s="20"/>
      <c r="EF107" s="20"/>
      <c r="EG107" s="20"/>
      <c r="EH107" s="20"/>
      <c r="EI107" s="20"/>
      <c r="EJ107" s="20"/>
      <c r="EK107" s="20"/>
      <c r="EL107" s="20"/>
      <c r="EM107" s="20"/>
      <c r="EN107" s="20"/>
      <c r="EO107" s="20"/>
      <c r="EP107" s="20"/>
      <c r="EQ107" s="20"/>
      <c r="ER107" s="20"/>
      <c r="ES107" s="20"/>
      <c r="ET107" s="20"/>
      <c r="EU107" s="20"/>
      <c r="EV107" s="20"/>
      <c r="EW107" s="20"/>
      <c r="EX107" s="20"/>
      <c r="EY107" s="20"/>
      <c r="EZ107" s="20"/>
      <c r="FA107" s="20"/>
      <c r="FB107" s="20"/>
      <c r="FC107" s="20"/>
      <c r="FD107" s="20"/>
      <c r="FE107" s="20"/>
      <c r="FF107" s="20"/>
      <c r="FG107" s="20"/>
      <c r="FH107" s="20"/>
      <c r="FI107" s="20"/>
      <c r="FJ107" s="20"/>
      <c r="FK107" s="20"/>
      <c r="FL107" s="20"/>
      <c r="FM107" s="20"/>
      <c r="FN107" s="20"/>
      <c r="FO107" s="20"/>
      <c r="FP107" s="20"/>
      <c r="FQ107" s="20"/>
      <c r="FR107" s="20"/>
      <c r="FS107" s="20"/>
      <c r="FT107" s="20"/>
    </row>
    <row r="108" spans="2:176" ht="15.75" customHeight="1">
      <c r="D108" s="168"/>
      <c r="E108" s="169"/>
      <c r="F108" s="170"/>
      <c r="G108" s="170"/>
      <c r="H108" s="170"/>
      <c r="I108" s="170"/>
      <c r="J108" s="170"/>
      <c r="K108" s="170"/>
      <c r="L108" s="170"/>
      <c r="M108" s="170"/>
      <c r="N108" s="170"/>
      <c r="O108" s="170"/>
      <c r="P108" s="217"/>
      <c r="Q108" s="42"/>
      <c r="R108" s="205"/>
      <c r="S108" s="205"/>
      <c r="T108" s="205"/>
      <c r="U108" s="205"/>
      <c r="V108" s="42"/>
      <c r="W108" s="42"/>
      <c r="X108" s="42"/>
      <c r="Y108" s="42"/>
      <c r="Z108" s="42"/>
      <c r="AA108" s="42"/>
      <c r="AB108" s="42"/>
      <c r="AC108" s="42"/>
      <c r="AS108" s="20"/>
      <c r="AT108" s="20"/>
      <c r="AU108" s="20"/>
      <c r="AV108" s="20"/>
      <c r="AW108" s="20"/>
      <c r="AX108" s="20"/>
      <c r="AY108" s="20"/>
      <c r="AZ108" s="20"/>
      <c r="BA108" s="20"/>
      <c r="BB108" s="20"/>
      <c r="BC108" s="20"/>
      <c r="BD108" s="20"/>
      <c r="BE108" s="20"/>
      <c r="BF108" s="20"/>
      <c r="BG108" s="20"/>
      <c r="BH108" s="20"/>
      <c r="BI108" s="20"/>
      <c r="BJ108" s="20"/>
      <c r="BK108" s="20"/>
      <c r="BL108" s="20"/>
      <c r="BM108" s="20"/>
      <c r="BN108" s="20"/>
      <c r="BO108" s="20"/>
      <c r="BP108" s="20"/>
      <c r="BQ108" s="20"/>
      <c r="BR108" s="20"/>
      <c r="BS108" s="20"/>
      <c r="BT108" s="20"/>
      <c r="BU108" s="20"/>
      <c r="BV108" s="20"/>
      <c r="BW108" s="20"/>
      <c r="BX108" s="20"/>
      <c r="BY108" s="20"/>
      <c r="BZ108" s="20"/>
      <c r="CA108" s="20"/>
      <c r="CB108" s="20"/>
      <c r="CC108" s="20"/>
      <c r="CD108" s="20"/>
      <c r="CE108" s="20"/>
      <c r="CF108" s="20"/>
      <c r="CG108" s="20"/>
      <c r="CH108" s="20"/>
      <c r="CI108" s="20"/>
      <c r="CJ108" s="20"/>
      <c r="CK108" s="20"/>
      <c r="CL108" s="20"/>
      <c r="CM108" s="20"/>
      <c r="CN108" s="20"/>
      <c r="CO108" s="20"/>
      <c r="CP108" s="20"/>
      <c r="CQ108" s="20"/>
      <c r="CR108" s="20"/>
      <c r="CS108" s="20"/>
      <c r="CT108" s="20"/>
      <c r="CU108" s="20"/>
      <c r="CV108" s="20"/>
      <c r="CW108" s="20"/>
      <c r="CX108" s="20"/>
      <c r="CY108" s="20"/>
      <c r="CZ108" s="20"/>
      <c r="DA108" s="20"/>
      <c r="DB108" s="20"/>
      <c r="DC108" s="20"/>
      <c r="DD108" s="20"/>
      <c r="DE108" s="20"/>
      <c r="DF108" s="20"/>
      <c r="DG108" s="20"/>
      <c r="DH108" s="20"/>
      <c r="DI108" s="20"/>
      <c r="DJ108" s="20"/>
      <c r="DK108" s="20"/>
      <c r="DL108" s="20"/>
      <c r="DM108" s="20"/>
      <c r="DN108" s="20"/>
      <c r="DO108" s="20"/>
      <c r="DP108" s="20"/>
      <c r="DQ108" s="20"/>
      <c r="DR108" s="20"/>
      <c r="DS108" s="20"/>
      <c r="DT108" s="20"/>
      <c r="DU108" s="20"/>
      <c r="DV108" s="20"/>
      <c r="DW108" s="20"/>
      <c r="DX108" s="20"/>
      <c r="DY108" s="20"/>
      <c r="DZ108" s="20"/>
      <c r="EA108" s="20"/>
      <c r="EB108" s="20"/>
      <c r="EC108" s="20"/>
      <c r="ED108" s="20"/>
      <c r="EE108" s="20"/>
      <c r="EF108" s="20"/>
      <c r="EG108" s="20"/>
      <c r="EH108" s="20"/>
      <c r="EI108" s="20"/>
      <c r="EJ108" s="20"/>
      <c r="EK108" s="20"/>
      <c r="EL108" s="20"/>
      <c r="EM108" s="20"/>
      <c r="EN108" s="20"/>
      <c r="EO108" s="20"/>
      <c r="EP108" s="20"/>
      <c r="EQ108" s="20"/>
      <c r="ER108" s="20"/>
      <c r="ES108" s="20"/>
      <c r="ET108" s="20"/>
      <c r="EU108" s="20"/>
      <c r="EV108" s="20"/>
      <c r="EW108" s="20"/>
      <c r="EX108" s="20"/>
      <c r="EY108" s="20"/>
      <c r="EZ108" s="20"/>
      <c r="FA108" s="20"/>
      <c r="FB108" s="20"/>
      <c r="FC108" s="20"/>
      <c r="FD108" s="20"/>
      <c r="FE108" s="20"/>
      <c r="FF108" s="20"/>
      <c r="FG108" s="20"/>
      <c r="FH108" s="20"/>
      <c r="FI108" s="20"/>
      <c r="FJ108" s="20"/>
      <c r="FK108" s="20"/>
      <c r="FL108" s="20"/>
      <c r="FM108" s="20"/>
      <c r="FN108" s="20"/>
      <c r="FO108" s="20"/>
      <c r="FP108" s="20"/>
      <c r="FQ108" s="20"/>
      <c r="FR108" s="20"/>
      <c r="FS108" s="20"/>
      <c r="FT108" s="20"/>
    </row>
    <row r="109" spans="2:176" ht="15.75" customHeight="1">
      <c r="D109" s="168" t="s">
        <v>68</v>
      </c>
      <c r="E109" s="169">
        <f>SUM(F109:P111)</f>
        <v>23.889999999999997</v>
      </c>
      <c r="F109" s="169">
        <f t="shared" ref="F109:P109" si="0">SUM(F93:F107)</f>
        <v>0.55000000000000004</v>
      </c>
      <c r="G109" s="169">
        <f t="shared" si="0"/>
        <v>0.56999999999999995</v>
      </c>
      <c r="H109" s="169">
        <f t="shared" si="0"/>
        <v>0.92</v>
      </c>
      <c r="I109" s="169">
        <f t="shared" si="0"/>
        <v>1.79</v>
      </c>
      <c r="J109" s="169">
        <f t="shared" si="0"/>
        <v>2.67</v>
      </c>
      <c r="K109" s="169">
        <f t="shared" si="0"/>
        <v>3.28</v>
      </c>
      <c r="L109" s="169">
        <f t="shared" si="0"/>
        <v>3.18</v>
      </c>
      <c r="M109" s="169">
        <f t="shared" si="0"/>
        <v>3.04</v>
      </c>
      <c r="N109" s="169">
        <f t="shared" si="0"/>
        <v>2.79</v>
      </c>
      <c r="O109" s="169">
        <f t="shared" si="0"/>
        <v>2.65</v>
      </c>
      <c r="P109" s="213">
        <f t="shared" si="0"/>
        <v>2.4500000000000002</v>
      </c>
      <c r="Q109" s="42"/>
      <c r="R109" s="205"/>
      <c r="S109" s="205"/>
      <c r="T109" s="205"/>
      <c r="U109" s="205"/>
      <c r="V109" s="42"/>
      <c r="W109" s="42"/>
      <c r="X109" s="42"/>
      <c r="Y109" s="42"/>
      <c r="Z109" s="42"/>
      <c r="AA109" s="42"/>
      <c r="AB109" s="42"/>
      <c r="AC109" s="42"/>
      <c r="AS109" s="20"/>
      <c r="AT109" s="20"/>
      <c r="AU109" s="20"/>
      <c r="AV109" s="20"/>
      <c r="AW109" s="20"/>
      <c r="AX109" s="20"/>
      <c r="AY109" s="20"/>
      <c r="AZ109" s="20"/>
      <c r="BA109" s="20"/>
      <c r="BB109" s="20"/>
      <c r="BC109" s="20"/>
      <c r="BD109" s="20"/>
      <c r="BE109" s="20"/>
      <c r="BF109" s="20"/>
      <c r="BG109" s="20"/>
      <c r="BH109" s="20"/>
      <c r="BI109" s="20"/>
      <c r="BJ109" s="20"/>
      <c r="BK109" s="20"/>
      <c r="BL109" s="20"/>
      <c r="BM109" s="20"/>
      <c r="BN109" s="20"/>
      <c r="BO109" s="20"/>
      <c r="BP109" s="20"/>
      <c r="BQ109" s="20"/>
      <c r="BR109" s="20"/>
      <c r="BS109" s="20"/>
      <c r="BT109" s="20"/>
      <c r="BU109" s="20"/>
      <c r="BV109" s="20"/>
      <c r="BW109" s="20"/>
      <c r="BX109" s="20"/>
      <c r="BY109" s="20"/>
      <c r="BZ109" s="20"/>
      <c r="CA109" s="20"/>
      <c r="CB109" s="20"/>
      <c r="CC109" s="20"/>
      <c r="CD109" s="20"/>
      <c r="CE109" s="20"/>
      <c r="CF109" s="20"/>
      <c r="CG109" s="20"/>
      <c r="CH109" s="20"/>
      <c r="CI109" s="20"/>
      <c r="CJ109" s="20"/>
      <c r="CK109" s="20"/>
      <c r="CL109" s="20"/>
      <c r="CM109" s="20"/>
      <c r="CN109" s="20"/>
      <c r="CO109" s="20"/>
      <c r="CP109" s="20"/>
      <c r="CQ109" s="20"/>
      <c r="CR109" s="20"/>
      <c r="CS109" s="20"/>
      <c r="CT109" s="20"/>
      <c r="CU109" s="20"/>
      <c r="CV109" s="20"/>
      <c r="CW109" s="20"/>
      <c r="CX109" s="20"/>
      <c r="CY109" s="20"/>
      <c r="CZ109" s="20"/>
      <c r="DA109" s="20"/>
      <c r="DB109" s="20"/>
      <c r="DC109" s="20"/>
      <c r="DD109" s="20"/>
      <c r="DE109" s="20"/>
      <c r="DF109" s="20"/>
      <c r="DG109" s="20"/>
      <c r="DH109" s="20"/>
      <c r="DI109" s="20"/>
      <c r="DJ109" s="20"/>
      <c r="DK109" s="20"/>
      <c r="DL109" s="20"/>
      <c r="DM109" s="20"/>
      <c r="DN109" s="20"/>
      <c r="DO109" s="20"/>
      <c r="DP109" s="20"/>
      <c r="DQ109" s="20"/>
      <c r="DR109" s="20"/>
      <c r="DS109" s="20"/>
      <c r="DT109" s="20"/>
      <c r="DU109" s="20"/>
      <c r="DV109" s="20"/>
      <c r="DW109" s="20"/>
      <c r="DX109" s="20"/>
      <c r="DY109" s="20"/>
      <c r="DZ109" s="20"/>
      <c r="EA109" s="20"/>
      <c r="EB109" s="20"/>
      <c r="EC109" s="20"/>
      <c r="ED109" s="20"/>
      <c r="EE109" s="20"/>
      <c r="EF109" s="20"/>
      <c r="EG109" s="20"/>
      <c r="EH109" s="20"/>
      <c r="EI109" s="20"/>
      <c r="EJ109" s="20"/>
      <c r="EK109" s="20"/>
      <c r="EL109" s="20"/>
      <c r="EM109" s="20"/>
      <c r="EN109" s="20"/>
      <c r="EO109" s="20"/>
      <c r="EP109" s="20"/>
      <c r="EQ109" s="20"/>
      <c r="ER109" s="20"/>
      <c r="ES109" s="20"/>
      <c r="ET109" s="20"/>
      <c r="EU109" s="20"/>
      <c r="EV109" s="20"/>
      <c r="EW109" s="20"/>
      <c r="EX109" s="20"/>
      <c r="EY109" s="20"/>
      <c r="EZ109" s="20"/>
      <c r="FA109" s="20"/>
      <c r="FB109" s="20"/>
      <c r="FC109" s="20"/>
      <c r="FD109" s="20"/>
      <c r="FE109" s="20"/>
      <c r="FF109" s="20"/>
      <c r="FG109" s="20"/>
      <c r="FH109" s="20"/>
      <c r="FI109" s="20"/>
      <c r="FJ109" s="20"/>
      <c r="FK109" s="20"/>
      <c r="FL109" s="20"/>
      <c r="FM109" s="20"/>
      <c r="FN109" s="20"/>
      <c r="FO109" s="20"/>
      <c r="FP109" s="20"/>
      <c r="FQ109" s="20"/>
      <c r="FR109" s="20"/>
      <c r="FS109" s="20"/>
      <c r="FT109" s="20"/>
    </row>
    <row r="110" spans="2:176" ht="15.75" customHeight="1">
      <c r="D110" s="168"/>
      <c r="E110" s="169"/>
      <c r="F110" s="169"/>
      <c r="G110" s="169"/>
      <c r="H110" s="169"/>
      <c r="I110" s="169"/>
      <c r="J110" s="169"/>
      <c r="K110" s="169"/>
      <c r="L110" s="169"/>
      <c r="M110" s="169"/>
      <c r="N110" s="169"/>
      <c r="O110" s="169"/>
      <c r="P110" s="213"/>
      <c r="Q110" s="42"/>
      <c r="R110" s="205"/>
      <c r="S110" s="205"/>
      <c r="T110" s="205"/>
      <c r="U110" s="205"/>
      <c r="V110" s="42"/>
      <c r="W110" s="42"/>
      <c r="X110" s="42"/>
      <c r="Y110" s="42"/>
      <c r="Z110" s="42"/>
      <c r="AA110" s="42"/>
      <c r="AB110" s="42"/>
      <c r="AC110" s="42"/>
      <c r="AS110" s="20"/>
      <c r="AT110" s="20"/>
      <c r="AU110" s="20"/>
      <c r="AV110" s="20"/>
      <c r="AW110" s="20"/>
      <c r="AX110" s="20"/>
      <c r="AY110" s="20"/>
      <c r="AZ110" s="20"/>
      <c r="BA110" s="20"/>
      <c r="BB110" s="20"/>
      <c r="BC110" s="20"/>
      <c r="BD110" s="20"/>
      <c r="BE110" s="20"/>
      <c r="BF110" s="20"/>
      <c r="BG110" s="20"/>
      <c r="BH110" s="20"/>
      <c r="BI110" s="20"/>
      <c r="BJ110" s="20"/>
      <c r="BK110" s="20"/>
      <c r="BL110" s="20"/>
      <c r="BM110" s="20"/>
      <c r="BN110" s="20"/>
      <c r="BO110" s="20"/>
      <c r="BP110" s="20"/>
      <c r="BQ110" s="20"/>
      <c r="BR110" s="20"/>
      <c r="BS110" s="20"/>
      <c r="BT110" s="20"/>
      <c r="BU110" s="20"/>
      <c r="BV110" s="20"/>
      <c r="BW110" s="20"/>
      <c r="BX110" s="20"/>
      <c r="BY110" s="20"/>
      <c r="BZ110" s="20"/>
      <c r="CA110" s="20"/>
      <c r="CB110" s="20"/>
      <c r="CC110" s="20"/>
      <c r="CD110" s="20"/>
      <c r="CE110" s="20"/>
      <c r="CF110" s="20"/>
      <c r="CG110" s="20"/>
      <c r="CH110" s="20"/>
      <c r="CI110" s="20"/>
      <c r="CJ110" s="20"/>
      <c r="CK110" s="20"/>
      <c r="CL110" s="20"/>
      <c r="CM110" s="20"/>
      <c r="CN110" s="20"/>
      <c r="CO110" s="20"/>
      <c r="CP110" s="20"/>
      <c r="CQ110" s="20"/>
      <c r="CR110" s="20"/>
      <c r="CS110" s="20"/>
      <c r="CT110" s="20"/>
      <c r="CU110" s="20"/>
      <c r="CV110" s="20"/>
      <c r="CW110" s="20"/>
      <c r="CX110" s="20"/>
      <c r="CY110" s="20"/>
      <c r="CZ110" s="20"/>
      <c r="DA110" s="20"/>
      <c r="DB110" s="20"/>
      <c r="DC110" s="20"/>
      <c r="DD110" s="20"/>
      <c r="DE110" s="20"/>
      <c r="DF110" s="20"/>
      <c r="DG110" s="20"/>
      <c r="DH110" s="20"/>
      <c r="DI110" s="20"/>
      <c r="DJ110" s="20"/>
      <c r="DK110" s="20"/>
      <c r="DL110" s="20"/>
      <c r="DM110" s="20"/>
      <c r="DN110" s="20"/>
      <c r="DO110" s="20"/>
      <c r="DP110" s="20"/>
      <c r="DQ110" s="20"/>
      <c r="DR110" s="20"/>
      <c r="DS110" s="20"/>
      <c r="DT110" s="20"/>
      <c r="DU110" s="20"/>
      <c r="DV110" s="20"/>
      <c r="DW110" s="20"/>
      <c r="DX110" s="20"/>
      <c r="DY110" s="20"/>
      <c r="DZ110" s="20"/>
      <c r="EA110" s="20"/>
      <c r="EB110" s="20"/>
      <c r="EC110" s="20"/>
      <c r="ED110" s="20"/>
      <c r="EE110" s="20"/>
      <c r="EF110" s="20"/>
      <c r="EG110" s="20"/>
      <c r="EH110" s="20"/>
      <c r="EI110" s="20"/>
      <c r="EJ110" s="20"/>
      <c r="EK110" s="20"/>
      <c r="EL110" s="20"/>
      <c r="EM110" s="20"/>
      <c r="EN110" s="20"/>
      <c r="EO110" s="20"/>
      <c r="EP110" s="20"/>
      <c r="EQ110" s="20"/>
      <c r="ER110" s="20"/>
      <c r="ES110" s="20"/>
      <c r="ET110" s="20"/>
      <c r="EU110" s="20"/>
      <c r="EV110" s="20"/>
      <c r="EW110" s="20"/>
      <c r="EX110" s="20"/>
      <c r="EY110" s="20"/>
      <c r="EZ110" s="20"/>
      <c r="FA110" s="20"/>
      <c r="FB110" s="20"/>
      <c r="FC110" s="20"/>
      <c r="FD110" s="20"/>
      <c r="FE110" s="20"/>
      <c r="FF110" s="20"/>
      <c r="FG110" s="20"/>
      <c r="FH110" s="20"/>
      <c r="FI110" s="20"/>
      <c r="FJ110" s="20"/>
      <c r="FK110" s="20"/>
      <c r="FL110" s="20"/>
      <c r="FM110" s="20"/>
      <c r="FN110" s="20"/>
      <c r="FO110" s="20"/>
      <c r="FP110" s="20"/>
      <c r="FQ110" s="20"/>
      <c r="FR110" s="20"/>
      <c r="FS110" s="20"/>
      <c r="FT110" s="20"/>
    </row>
    <row r="111" spans="2:176" ht="15.75" customHeight="1" thickBot="1">
      <c r="D111" s="222"/>
      <c r="E111" s="212"/>
      <c r="F111" s="212"/>
      <c r="G111" s="212"/>
      <c r="H111" s="212"/>
      <c r="I111" s="212"/>
      <c r="J111" s="212"/>
      <c r="K111" s="212"/>
      <c r="L111" s="212"/>
      <c r="M111" s="212"/>
      <c r="N111" s="212"/>
      <c r="O111" s="212"/>
      <c r="P111" s="214"/>
      <c r="Q111" s="40"/>
      <c r="R111" s="205"/>
      <c r="S111" s="205"/>
      <c r="T111" s="205"/>
      <c r="U111" s="205"/>
      <c r="V111" s="40"/>
      <c r="W111" s="40"/>
      <c r="X111" s="40"/>
      <c r="Y111" s="40"/>
      <c r="Z111" s="40"/>
      <c r="AA111" s="40"/>
      <c r="AB111" s="40"/>
      <c r="AC111" s="40"/>
      <c r="AS111" s="20"/>
      <c r="AT111" s="20"/>
      <c r="AU111" s="20"/>
      <c r="AV111" s="20"/>
      <c r="AW111" s="20"/>
      <c r="AX111" s="20"/>
      <c r="AY111" s="20"/>
      <c r="AZ111" s="20"/>
      <c r="BA111" s="20"/>
      <c r="BB111" s="20"/>
      <c r="BC111" s="20"/>
      <c r="BD111" s="20"/>
      <c r="BE111" s="20"/>
      <c r="BF111" s="20"/>
      <c r="BG111" s="20"/>
      <c r="BH111" s="20"/>
      <c r="BI111" s="20"/>
      <c r="BJ111" s="20"/>
      <c r="BK111" s="20"/>
      <c r="BL111" s="20"/>
      <c r="BM111" s="20"/>
      <c r="BN111" s="20"/>
      <c r="BO111" s="20"/>
      <c r="BP111" s="20"/>
      <c r="BQ111" s="20"/>
      <c r="BR111" s="20"/>
      <c r="BS111" s="20"/>
      <c r="BT111" s="20"/>
      <c r="BU111" s="20"/>
      <c r="BV111" s="20"/>
      <c r="BW111" s="20"/>
      <c r="BX111" s="20"/>
      <c r="BY111" s="20"/>
      <c r="BZ111" s="20"/>
      <c r="CA111" s="20"/>
      <c r="CB111" s="20"/>
      <c r="CC111" s="20"/>
      <c r="CD111" s="20"/>
      <c r="CE111" s="20"/>
      <c r="CF111" s="20"/>
      <c r="CG111" s="20"/>
      <c r="CH111" s="20"/>
      <c r="CI111" s="20"/>
      <c r="CJ111" s="20"/>
      <c r="CK111" s="20"/>
      <c r="CL111" s="20"/>
      <c r="CM111" s="20"/>
      <c r="CN111" s="20"/>
      <c r="CO111" s="20"/>
      <c r="CP111" s="20"/>
      <c r="CQ111" s="20"/>
      <c r="CR111" s="20"/>
      <c r="CS111" s="20"/>
      <c r="CT111" s="20"/>
      <c r="CU111" s="20"/>
      <c r="CV111" s="20"/>
      <c r="CW111" s="20"/>
      <c r="CX111" s="20"/>
      <c r="CY111" s="20"/>
      <c r="CZ111" s="20"/>
      <c r="DA111" s="20"/>
      <c r="DB111" s="20"/>
      <c r="DC111" s="20"/>
      <c r="DD111" s="20"/>
      <c r="DE111" s="20"/>
      <c r="DF111" s="20"/>
      <c r="DG111" s="20"/>
      <c r="DH111" s="20"/>
      <c r="DI111" s="20"/>
      <c r="DJ111" s="20"/>
      <c r="DK111" s="20"/>
      <c r="DL111" s="20"/>
      <c r="DM111" s="20"/>
      <c r="DN111" s="20"/>
      <c r="DO111" s="20"/>
      <c r="DP111" s="20"/>
      <c r="DQ111" s="20"/>
      <c r="DR111" s="20"/>
      <c r="DS111" s="20"/>
      <c r="DT111" s="20"/>
      <c r="DU111" s="20"/>
      <c r="DV111" s="20"/>
      <c r="DW111" s="20"/>
      <c r="DX111" s="20"/>
      <c r="DY111" s="20"/>
      <c r="DZ111" s="20"/>
      <c r="EA111" s="20"/>
      <c r="EB111" s="20"/>
      <c r="EC111" s="20"/>
      <c r="ED111" s="20"/>
      <c r="EE111" s="20"/>
      <c r="EF111" s="20"/>
      <c r="EG111" s="20"/>
      <c r="EH111" s="20"/>
      <c r="EI111" s="20"/>
      <c r="EJ111" s="20"/>
      <c r="EK111" s="20"/>
      <c r="EL111" s="20"/>
      <c r="EM111" s="20"/>
      <c r="EN111" s="20"/>
      <c r="EO111" s="20"/>
      <c r="EP111" s="20"/>
      <c r="EQ111" s="20"/>
      <c r="ER111" s="20"/>
      <c r="ES111" s="20"/>
      <c r="ET111" s="20"/>
      <c r="EU111" s="20"/>
      <c r="EV111" s="20"/>
      <c r="EW111" s="20"/>
      <c r="EX111" s="20"/>
      <c r="EY111" s="20"/>
      <c r="EZ111" s="20"/>
      <c r="FA111" s="20"/>
      <c r="FB111" s="20"/>
      <c r="FC111" s="20"/>
      <c r="FD111" s="20"/>
      <c r="FE111" s="20"/>
      <c r="FF111" s="20"/>
      <c r="FG111" s="20"/>
      <c r="FH111" s="20"/>
      <c r="FI111" s="20"/>
      <c r="FJ111" s="20"/>
      <c r="FK111" s="20"/>
      <c r="FL111" s="20"/>
      <c r="FM111" s="20"/>
      <c r="FN111" s="20"/>
      <c r="FO111" s="20"/>
      <c r="FP111" s="20"/>
      <c r="FQ111" s="20"/>
      <c r="FR111" s="20"/>
      <c r="FS111" s="20"/>
      <c r="FT111" s="20"/>
    </row>
    <row r="112" spans="2:176" s="20" customFormat="1" ht="15.75" customHeight="1">
      <c r="B112" s="80"/>
      <c r="C112" s="80"/>
      <c r="D112" s="46"/>
      <c r="E112" s="44"/>
      <c r="F112" s="44"/>
      <c r="G112" s="44"/>
      <c r="H112" s="44"/>
      <c r="I112" s="44"/>
      <c r="J112" s="44"/>
      <c r="K112" s="44"/>
      <c r="L112" s="44"/>
      <c r="M112" s="44"/>
      <c r="N112" s="44"/>
      <c r="O112" s="44"/>
      <c r="P112" s="44"/>
      <c r="Q112" s="40"/>
      <c r="R112" s="40"/>
      <c r="S112" s="40"/>
      <c r="T112" s="40"/>
      <c r="U112" s="40"/>
      <c r="V112" s="40"/>
      <c r="W112" s="40"/>
      <c r="X112" s="40"/>
      <c r="Y112" s="40"/>
      <c r="Z112" s="40"/>
      <c r="AA112" s="40"/>
      <c r="AB112" s="40"/>
      <c r="AC112" s="40"/>
    </row>
    <row r="113" spans="2:176" s="20" customFormat="1" ht="15.75" customHeight="1">
      <c r="B113" s="80"/>
      <c r="C113" s="80"/>
      <c r="D113" s="407" t="s">
        <v>69</v>
      </c>
      <c r="E113" s="408"/>
      <c r="F113" s="408"/>
      <c r="G113" s="408"/>
      <c r="H113" s="408"/>
      <c r="I113" s="408"/>
      <c r="J113" s="408"/>
      <c r="K113" s="408"/>
      <c r="L113" s="408"/>
      <c r="M113" s="408"/>
      <c r="N113" s="408"/>
      <c r="O113" s="408"/>
      <c r="P113" s="408"/>
      <c r="Q113" s="40"/>
      <c r="R113" s="40"/>
      <c r="S113" s="40"/>
      <c r="T113" s="40"/>
      <c r="U113" s="40"/>
      <c r="V113" s="40"/>
      <c r="W113" s="40"/>
      <c r="X113" s="40"/>
      <c r="Y113" s="40"/>
      <c r="Z113" s="40"/>
      <c r="AA113" s="40"/>
      <c r="AB113" s="40"/>
      <c r="AC113" s="40"/>
    </row>
    <row r="114" spans="2:176" s="20" customFormat="1" ht="15.75" customHeight="1" thickBot="1">
      <c r="B114" s="80"/>
      <c r="C114" s="80"/>
      <c r="D114" s="73"/>
      <c r="E114" s="74"/>
      <c r="F114" s="74"/>
      <c r="G114" s="74"/>
      <c r="H114" s="74"/>
      <c r="I114" s="74"/>
      <c r="J114" s="74"/>
      <c r="K114" s="74"/>
      <c r="L114" s="74"/>
      <c r="M114" s="74"/>
      <c r="N114" s="74"/>
      <c r="O114" s="74"/>
      <c r="P114" s="74"/>
      <c r="Q114" s="40"/>
      <c r="R114" s="40"/>
      <c r="S114" s="40"/>
      <c r="T114" s="40"/>
      <c r="U114" s="40"/>
      <c r="V114" s="40"/>
      <c r="W114" s="40"/>
      <c r="X114" s="40"/>
      <c r="Y114" s="40"/>
      <c r="Z114" s="40"/>
      <c r="AA114" s="40"/>
      <c r="AB114" s="40"/>
      <c r="AC114" s="40"/>
    </row>
    <row r="115" spans="2:176" s="20" customFormat="1" ht="15.75" customHeight="1">
      <c r="B115" s="80"/>
      <c r="C115" s="80"/>
      <c r="D115" s="401" t="s">
        <v>70</v>
      </c>
      <c r="E115" s="402"/>
      <c r="F115" s="402"/>
      <c r="G115" s="402"/>
      <c r="H115" s="402"/>
      <c r="I115" s="403"/>
      <c r="J115" s="397" t="s">
        <v>265</v>
      </c>
      <c r="K115" s="398"/>
      <c r="L115" s="74"/>
      <c r="M115" s="74"/>
      <c r="N115" s="74"/>
      <c r="O115" s="74"/>
      <c r="P115" s="74"/>
      <c r="Q115" s="40"/>
      <c r="R115" s="40"/>
      <c r="S115" s="40"/>
      <c r="T115" s="40"/>
      <c r="U115" s="40"/>
      <c r="V115" s="40"/>
      <c r="W115" s="40"/>
      <c r="X115" s="40"/>
      <c r="Y115" s="40"/>
      <c r="Z115" s="40"/>
      <c r="AA115" s="40"/>
      <c r="AB115" s="40"/>
      <c r="AC115" s="40"/>
    </row>
    <row r="116" spans="2:176" s="20" customFormat="1" ht="15.75" customHeight="1" thickBot="1">
      <c r="B116" s="80"/>
      <c r="C116" s="80"/>
      <c r="D116" s="404"/>
      <c r="E116" s="405"/>
      <c r="F116" s="405"/>
      <c r="G116" s="405"/>
      <c r="H116" s="405"/>
      <c r="I116" s="406"/>
      <c r="J116" s="399"/>
      <c r="K116" s="400"/>
      <c r="L116" s="74"/>
      <c r="M116" s="74"/>
      <c r="N116" s="74"/>
      <c r="O116" s="74"/>
      <c r="P116" s="74"/>
      <c r="Q116" s="40"/>
      <c r="R116" s="40"/>
      <c r="S116" s="40"/>
      <c r="T116" s="40"/>
      <c r="U116" s="40"/>
      <c r="V116" s="40"/>
      <c r="W116" s="40"/>
      <c r="X116" s="40"/>
      <c r="Y116" s="40"/>
      <c r="Z116" s="40"/>
      <c r="AA116" s="40"/>
      <c r="AB116" s="40"/>
      <c r="AC116" s="40"/>
    </row>
    <row r="117" spans="2:176" s="20" customFormat="1" ht="15.75" customHeight="1" thickBot="1">
      <c r="B117" s="80"/>
      <c r="C117" s="80"/>
      <c r="D117" s="46"/>
      <c r="E117" s="44"/>
      <c r="F117" s="44"/>
      <c r="G117" s="44"/>
      <c r="H117" s="44"/>
      <c r="I117" s="44"/>
      <c r="J117" s="44"/>
      <c r="K117" s="44"/>
      <c r="L117" s="44"/>
      <c r="M117" s="44"/>
      <c r="N117" s="44"/>
      <c r="O117" s="44"/>
      <c r="P117" s="44"/>
      <c r="Q117" s="40"/>
      <c r="R117" s="40"/>
      <c r="S117" s="40"/>
      <c r="T117" s="40"/>
      <c r="U117" s="40"/>
      <c r="V117" s="40"/>
      <c r="W117" s="40"/>
      <c r="X117" s="40"/>
      <c r="Y117" s="40"/>
      <c r="Z117" s="40"/>
      <c r="AA117" s="40"/>
      <c r="AB117" s="40"/>
      <c r="AC117" s="40"/>
    </row>
    <row r="118" spans="2:176" ht="15.75" customHeight="1">
      <c r="D118" s="206" t="s">
        <v>72</v>
      </c>
      <c r="E118" s="207"/>
      <c r="F118" s="207"/>
      <c r="G118" s="207"/>
      <c r="H118" s="207"/>
      <c r="I118" s="207"/>
      <c r="J118" s="207"/>
      <c r="K118" s="207"/>
      <c r="L118" s="207"/>
      <c r="M118" s="207"/>
      <c r="N118" s="207"/>
      <c r="O118" s="207"/>
      <c r="P118" s="208"/>
      <c r="Q118" s="50"/>
      <c r="R118" s="39"/>
      <c r="S118" s="39"/>
      <c r="T118" s="39"/>
      <c r="U118" s="39"/>
      <c r="V118" s="40"/>
      <c r="W118" s="40"/>
      <c r="X118" s="40"/>
      <c r="Y118" s="40"/>
      <c r="Z118" s="40"/>
      <c r="AA118" s="40"/>
      <c r="AB118" s="40"/>
      <c r="AC118" s="40"/>
      <c r="AS118" s="20"/>
      <c r="AT118" s="20"/>
      <c r="AU118" s="20"/>
      <c r="AV118" s="20"/>
      <c r="AW118" s="20"/>
      <c r="AX118" s="20"/>
      <c r="AY118" s="20"/>
      <c r="AZ118" s="20"/>
      <c r="BA118" s="20"/>
      <c r="BB118" s="20"/>
      <c r="BC118" s="20"/>
      <c r="BD118" s="20"/>
      <c r="BE118" s="20"/>
      <c r="BF118" s="20"/>
      <c r="BG118" s="20"/>
      <c r="BH118" s="20"/>
      <c r="BI118" s="20"/>
      <c r="BJ118" s="20"/>
      <c r="BK118" s="20"/>
      <c r="BL118" s="20"/>
      <c r="BM118" s="20"/>
      <c r="BN118" s="20"/>
      <c r="BO118" s="20"/>
      <c r="BP118" s="20"/>
      <c r="BQ118" s="20"/>
      <c r="BR118" s="20"/>
      <c r="BS118" s="20"/>
      <c r="BT118" s="20"/>
      <c r="BU118" s="20"/>
      <c r="BV118" s="20"/>
      <c r="BW118" s="20"/>
      <c r="BX118" s="20"/>
      <c r="BY118" s="20"/>
      <c r="BZ118" s="20"/>
      <c r="CA118" s="20"/>
      <c r="CB118" s="20"/>
      <c r="CC118" s="20"/>
      <c r="CD118" s="20"/>
      <c r="CE118" s="20"/>
      <c r="CF118" s="20"/>
      <c r="CG118" s="20"/>
      <c r="CH118" s="20"/>
      <c r="CI118" s="20"/>
      <c r="CJ118" s="20"/>
      <c r="CK118" s="20"/>
      <c r="CL118" s="20"/>
      <c r="CM118" s="20"/>
      <c r="CN118" s="20"/>
      <c r="CO118" s="20"/>
      <c r="CP118" s="20"/>
      <c r="CQ118" s="20"/>
      <c r="CR118" s="20"/>
      <c r="CS118" s="20"/>
      <c r="CT118" s="20"/>
      <c r="CU118" s="20"/>
      <c r="CV118" s="20"/>
      <c r="CW118" s="20"/>
      <c r="CX118" s="20"/>
      <c r="CY118" s="20"/>
      <c r="CZ118" s="20"/>
      <c r="DA118" s="20"/>
      <c r="DB118" s="20"/>
      <c r="DC118" s="20"/>
      <c r="DD118" s="20"/>
      <c r="DE118" s="20"/>
      <c r="DF118" s="20"/>
      <c r="DG118" s="20"/>
      <c r="DH118" s="20"/>
      <c r="DI118" s="20"/>
      <c r="DJ118" s="20"/>
      <c r="DK118" s="20"/>
      <c r="DL118" s="20"/>
      <c r="DM118" s="20"/>
      <c r="DN118" s="20"/>
      <c r="DO118" s="20"/>
      <c r="DP118" s="20"/>
      <c r="DQ118" s="20"/>
      <c r="DR118" s="20"/>
      <c r="DS118" s="20"/>
      <c r="DT118" s="20"/>
      <c r="DU118" s="20"/>
      <c r="DV118" s="20"/>
      <c r="DW118" s="20"/>
      <c r="DX118" s="20"/>
      <c r="DY118" s="20"/>
      <c r="DZ118" s="20"/>
      <c r="EA118" s="20"/>
      <c r="EB118" s="20"/>
      <c r="EC118" s="20"/>
      <c r="ED118" s="20"/>
      <c r="EE118" s="20"/>
      <c r="EF118" s="20"/>
      <c r="EG118" s="20"/>
      <c r="EH118" s="20"/>
      <c r="EI118" s="20"/>
      <c r="EJ118" s="20"/>
      <c r="EK118" s="20"/>
      <c r="EL118" s="20"/>
      <c r="EM118" s="20"/>
      <c r="EN118" s="20"/>
      <c r="EO118" s="20"/>
      <c r="EP118" s="20"/>
      <c r="EQ118" s="20"/>
      <c r="ER118" s="20"/>
      <c r="ES118" s="20"/>
      <c r="ET118" s="20"/>
      <c r="EU118" s="20"/>
      <c r="EV118" s="20"/>
      <c r="EW118" s="20"/>
      <c r="EX118" s="20"/>
      <c r="EY118" s="20"/>
      <c r="EZ118" s="20"/>
      <c r="FA118" s="20"/>
      <c r="FB118" s="20"/>
      <c r="FC118" s="20"/>
      <c r="FD118" s="20"/>
      <c r="FE118" s="20"/>
      <c r="FF118" s="20"/>
      <c r="FG118" s="20"/>
      <c r="FH118" s="20"/>
      <c r="FI118" s="20"/>
      <c r="FJ118" s="20"/>
      <c r="FK118" s="20"/>
      <c r="FL118" s="20"/>
      <c r="FM118" s="20"/>
      <c r="FN118" s="20"/>
      <c r="FO118" s="20"/>
      <c r="FP118" s="20"/>
      <c r="FQ118" s="20"/>
      <c r="FR118" s="20"/>
      <c r="FS118" s="20"/>
      <c r="FT118" s="20"/>
    </row>
    <row r="119" spans="2:176" ht="15.75" customHeight="1">
      <c r="C119" s="86"/>
      <c r="D119" s="209"/>
      <c r="E119" s="210"/>
      <c r="F119" s="210"/>
      <c r="G119" s="210"/>
      <c r="H119" s="210"/>
      <c r="I119" s="210"/>
      <c r="J119" s="210"/>
      <c r="K119" s="210"/>
      <c r="L119" s="210"/>
      <c r="M119" s="210"/>
      <c r="N119" s="210"/>
      <c r="O119" s="210"/>
      <c r="P119" s="211"/>
      <c r="Q119" s="50"/>
      <c r="R119" s="39"/>
      <c r="S119" s="39"/>
      <c r="T119" s="39"/>
      <c r="U119" s="39"/>
      <c r="V119" s="40"/>
      <c r="W119" s="40"/>
      <c r="X119" s="40"/>
      <c r="Y119" s="40"/>
      <c r="Z119" s="40"/>
      <c r="AA119" s="40"/>
      <c r="AB119" s="40"/>
      <c r="AC119" s="40"/>
      <c r="AS119" s="20"/>
      <c r="AT119" s="20"/>
      <c r="AU119" s="20"/>
      <c r="AV119" s="20"/>
      <c r="AW119" s="20"/>
      <c r="AX119" s="20"/>
      <c r="AY119" s="20"/>
      <c r="AZ119" s="20"/>
      <c r="BA119" s="20"/>
      <c r="BB119" s="20"/>
      <c r="BC119" s="20"/>
      <c r="BD119" s="20"/>
      <c r="BE119" s="20"/>
      <c r="BF119" s="20"/>
      <c r="BG119" s="20"/>
      <c r="BH119" s="20"/>
      <c r="BI119" s="20"/>
      <c r="BJ119" s="20"/>
      <c r="BK119" s="20"/>
      <c r="BL119" s="20"/>
      <c r="BM119" s="20"/>
      <c r="BN119" s="20"/>
      <c r="BO119" s="20"/>
      <c r="BP119" s="20"/>
      <c r="BQ119" s="20"/>
      <c r="BR119" s="20"/>
      <c r="BS119" s="20"/>
      <c r="BT119" s="20"/>
      <c r="BU119" s="20"/>
      <c r="BV119" s="20"/>
      <c r="BW119" s="20"/>
      <c r="BX119" s="20"/>
      <c r="BY119" s="20"/>
      <c r="BZ119" s="20"/>
      <c r="CA119" s="20"/>
      <c r="CB119" s="20"/>
      <c r="CC119" s="20"/>
      <c r="CD119" s="20"/>
      <c r="CE119" s="20"/>
      <c r="CF119" s="20"/>
      <c r="CG119" s="20"/>
      <c r="CH119" s="20"/>
      <c r="CI119" s="20"/>
      <c r="CJ119" s="20"/>
      <c r="CK119" s="20"/>
      <c r="CL119" s="20"/>
      <c r="CM119" s="20"/>
      <c r="CN119" s="20"/>
      <c r="CO119" s="20"/>
      <c r="CP119" s="20"/>
      <c r="CQ119" s="20"/>
      <c r="CR119" s="20"/>
      <c r="CS119" s="20"/>
      <c r="CT119" s="20"/>
      <c r="CU119" s="20"/>
      <c r="CV119" s="20"/>
      <c r="CW119" s="20"/>
      <c r="CX119" s="20"/>
      <c r="CY119" s="20"/>
      <c r="CZ119" s="20"/>
      <c r="DA119" s="20"/>
      <c r="DB119" s="20"/>
      <c r="DC119" s="20"/>
      <c r="DD119" s="20"/>
      <c r="DE119" s="20"/>
      <c r="DF119" s="20"/>
      <c r="DG119" s="20"/>
      <c r="DH119" s="20"/>
      <c r="DI119" s="20"/>
      <c r="DJ119" s="20"/>
      <c r="DK119" s="20"/>
      <c r="DL119" s="20"/>
      <c r="DM119" s="20"/>
      <c r="DN119" s="20"/>
      <c r="DO119" s="20"/>
      <c r="DP119" s="20"/>
      <c r="DQ119" s="20"/>
      <c r="DR119" s="20"/>
      <c r="DS119" s="20"/>
      <c r="DT119" s="20"/>
      <c r="DU119" s="20"/>
      <c r="DV119" s="20"/>
      <c r="DW119" s="20"/>
      <c r="DX119" s="20"/>
      <c r="DY119" s="20"/>
      <c r="DZ119" s="20"/>
      <c r="EA119" s="20"/>
      <c r="EB119" s="20"/>
      <c r="EC119" s="20"/>
      <c r="ED119" s="20"/>
      <c r="EE119" s="20"/>
      <c r="EF119" s="20"/>
      <c r="EG119" s="20"/>
      <c r="EH119" s="20"/>
      <c r="EI119" s="20"/>
      <c r="EJ119" s="20"/>
      <c r="EK119" s="20"/>
      <c r="EL119" s="20"/>
      <c r="EM119" s="20"/>
      <c r="EN119" s="20"/>
      <c r="EO119" s="20"/>
      <c r="EP119" s="20"/>
      <c r="EQ119" s="20"/>
      <c r="ER119" s="20"/>
      <c r="ES119" s="20"/>
      <c r="ET119" s="20"/>
      <c r="EU119" s="20"/>
      <c r="EV119" s="20"/>
      <c r="EW119" s="20"/>
      <c r="EX119" s="20"/>
      <c r="EY119" s="20"/>
      <c r="EZ119" s="20"/>
      <c r="FA119" s="20"/>
      <c r="FB119" s="20"/>
      <c r="FC119" s="20"/>
      <c r="FD119" s="20"/>
      <c r="FE119" s="20"/>
      <c r="FF119" s="20"/>
      <c r="FG119" s="20"/>
      <c r="FH119" s="20"/>
      <c r="FI119" s="20"/>
      <c r="FJ119" s="20"/>
      <c r="FK119" s="20"/>
      <c r="FL119" s="20"/>
      <c r="FM119" s="20"/>
      <c r="FN119" s="20"/>
      <c r="FO119" s="20"/>
      <c r="FP119" s="20"/>
      <c r="FQ119" s="20"/>
      <c r="FR119" s="20"/>
      <c r="FS119" s="20"/>
      <c r="FT119" s="20"/>
    </row>
    <row r="120" spans="2:176" ht="15.75" customHeight="1">
      <c r="D120" s="146" t="s">
        <v>73</v>
      </c>
      <c r="E120" s="145"/>
      <c r="F120" s="145"/>
      <c r="G120" s="145"/>
      <c r="H120" s="145"/>
      <c r="I120" s="145"/>
      <c r="J120" s="145"/>
      <c r="K120" s="145" t="s">
        <v>74</v>
      </c>
      <c r="L120" s="145" t="s">
        <v>75</v>
      </c>
      <c r="M120" s="145" t="s">
        <v>76</v>
      </c>
      <c r="N120" s="145"/>
      <c r="O120" s="145" t="s">
        <v>77</v>
      </c>
      <c r="P120" s="164" t="s">
        <v>78</v>
      </c>
      <c r="Q120" s="50"/>
      <c r="R120" s="39"/>
      <c r="S120" s="39"/>
      <c r="T120" s="39"/>
      <c r="U120" s="39"/>
      <c r="V120" s="40"/>
      <c r="W120" s="40"/>
      <c r="X120" s="40"/>
      <c r="Y120" s="40"/>
      <c r="Z120" s="40"/>
      <c r="AA120" s="40"/>
      <c r="AB120" s="40"/>
      <c r="AC120" s="40"/>
      <c r="AS120" s="20"/>
      <c r="AT120" s="20"/>
      <c r="AU120" s="20"/>
      <c r="AV120" s="20"/>
      <c r="AW120" s="20"/>
      <c r="AX120" s="20"/>
      <c r="AY120" s="20"/>
      <c r="AZ120" s="20"/>
      <c r="BA120" s="20"/>
      <c r="BB120" s="20"/>
      <c r="BC120" s="20"/>
      <c r="BD120" s="20"/>
      <c r="BE120" s="20"/>
      <c r="BF120" s="20"/>
      <c r="BG120" s="20"/>
      <c r="BH120" s="20"/>
      <c r="BI120" s="20"/>
      <c r="BJ120" s="20"/>
      <c r="BK120" s="20"/>
      <c r="BL120" s="20"/>
      <c r="BM120" s="20"/>
      <c r="BN120" s="20"/>
      <c r="BO120" s="20"/>
      <c r="BP120" s="20"/>
      <c r="BQ120" s="20"/>
      <c r="BR120" s="20"/>
      <c r="BS120" s="20"/>
      <c r="BT120" s="20"/>
      <c r="BU120" s="20"/>
      <c r="BV120" s="20"/>
      <c r="BW120" s="20"/>
      <c r="BX120" s="20"/>
      <c r="BY120" s="20"/>
      <c r="BZ120" s="20"/>
      <c r="CA120" s="20"/>
      <c r="CB120" s="20"/>
      <c r="CC120" s="20"/>
      <c r="CD120" s="20"/>
      <c r="CE120" s="20"/>
      <c r="CF120" s="20"/>
      <c r="CG120" s="20"/>
      <c r="CH120" s="20"/>
      <c r="CI120" s="20"/>
      <c r="CJ120" s="20"/>
      <c r="CK120" s="20"/>
      <c r="CL120" s="20"/>
      <c r="CM120" s="20"/>
      <c r="CN120" s="20"/>
      <c r="CO120" s="20"/>
      <c r="CP120" s="20"/>
      <c r="CQ120" s="20"/>
      <c r="CR120" s="20"/>
      <c r="CS120" s="20"/>
      <c r="CT120" s="20"/>
      <c r="CU120" s="20"/>
      <c r="CV120" s="20"/>
      <c r="CW120" s="20"/>
      <c r="CX120" s="20"/>
      <c r="CY120" s="20"/>
      <c r="CZ120" s="20"/>
      <c r="DA120" s="20"/>
      <c r="DB120" s="20"/>
      <c r="DC120" s="20"/>
      <c r="DD120" s="20"/>
      <c r="DE120" s="20"/>
      <c r="DF120" s="20"/>
      <c r="DG120" s="20"/>
      <c r="DH120" s="20"/>
      <c r="DI120" s="20"/>
      <c r="DJ120" s="20"/>
      <c r="DK120" s="20"/>
      <c r="DL120" s="20"/>
      <c r="DM120" s="20"/>
      <c r="DN120" s="20"/>
      <c r="DO120" s="20"/>
      <c r="DP120" s="20"/>
      <c r="DQ120" s="20"/>
      <c r="DR120" s="20"/>
      <c r="DS120" s="20"/>
      <c r="DT120" s="20"/>
      <c r="DU120" s="20"/>
      <c r="DV120" s="20"/>
      <c r="DW120" s="20"/>
      <c r="DX120" s="20"/>
      <c r="DY120" s="20"/>
      <c r="DZ120" s="20"/>
      <c r="EA120" s="20"/>
      <c r="EB120" s="20"/>
      <c r="EC120" s="20"/>
      <c r="ED120" s="20"/>
      <c r="EE120" s="20"/>
      <c r="EF120" s="20"/>
      <c r="EG120" s="20"/>
      <c r="EH120" s="20"/>
      <c r="EI120" s="20"/>
      <c r="EJ120" s="20"/>
      <c r="EK120" s="20"/>
      <c r="EL120" s="20"/>
      <c r="EM120" s="20"/>
      <c r="EN120" s="20"/>
      <c r="EO120" s="20"/>
      <c r="EP120" s="20"/>
      <c r="EQ120" s="20"/>
      <c r="ER120" s="20"/>
      <c r="ES120" s="20"/>
      <c r="ET120" s="20"/>
      <c r="EU120" s="20"/>
      <c r="EV120" s="20"/>
      <c r="EW120" s="20"/>
      <c r="EX120" s="20"/>
      <c r="EY120" s="20"/>
      <c r="EZ120" s="20"/>
      <c r="FA120" s="20"/>
      <c r="FB120" s="20"/>
      <c r="FC120" s="20"/>
      <c r="FD120" s="20"/>
      <c r="FE120" s="20"/>
      <c r="FF120" s="20"/>
      <c r="FG120" s="20"/>
      <c r="FH120" s="20"/>
      <c r="FI120" s="20"/>
      <c r="FJ120" s="20"/>
      <c r="FK120" s="20"/>
      <c r="FL120" s="20"/>
      <c r="FM120" s="20"/>
      <c r="FN120" s="20"/>
      <c r="FO120" s="20"/>
      <c r="FP120" s="20"/>
      <c r="FQ120" s="20"/>
      <c r="FR120" s="20"/>
      <c r="FS120" s="20"/>
      <c r="FT120" s="20"/>
    </row>
    <row r="121" spans="2:176" ht="15.75" customHeight="1">
      <c r="D121" s="146"/>
      <c r="E121" s="145"/>
      <c r="F121" s="145"/>
      <c r="G121" s="145"/>
      <c r="H121" s="145"/>
      <c r="I121" s="145"/>
      <c r="J121" s="145"/>
      <c r="K121" s="145"/>
      <c r="L121" s="145"/>
      <c r="M121" s="145"/>
      <c r="N121" s="145"/>
      <c r="O121" s="145"/>
      <c r="P121" s="164"/>
      <c r="Q121" s="50"/>
      <c r="R121" s="39"/>
      <c r="S121" s="39"/>
      <c r="T121" s="39"/>
      <c r="U121" s="39"/>
      <c r="V121" s="40"/>
      <c r="W121" s="40"/>
      <c r="X121" s="40"/>
      <c r="Y121" s="40"/>
      <c r="Z121" s="40"/>
      <c r="AA121" s="40"/>
      <c r="AB121" s="40"/>
      <c r="AC121" s="40"/>
      <c r="AS121" s="20"/>
      <c r="AT121" s="20"/>
      <c r="AU121" s="20"/>
      <c r="AV121" s="20"/>
      <c r="AW121" s="20"/>
      <c r="AX121" s="20"/>
      <c r="AY121" s="20"/>
      <c r="AZ121" s="20"/>
      <c r="BA121" s="20"/>
      <c r="BB121" s="20"/>
      <c r="BC121" s="20"/>
      <c r="BD121" s="20"/>
      <c r="BE121" s="20"/>
      <c r="BF121" s="20"/>
      <c r="BG121" s="20"/>
      <c r="BH121" s="20"/>
      <c r="BI121" s="20"/>
      <c r="BJ121" s="20"/>
      <c r="BK121" s="20"/>
      <c r="BL121" s="20"/>
      <c r="BM121" s="20"/>
      <c r="BN121" s="20"/>
      <c r="BO121" s="20"/>
      <c r="BP121" s="20"/>
      <c r="BQ121" s="20"/>
      <c r="BR121" s="20"/>
      <c r="BS121" s="20"/>
      <c r="BT121" s="20"/>
      <c r="BU121" s="20"/>
      <c r="BV121" s="20"/>
      <c r="BW121" s="20"/>
      <c r="BX121" s="20"/>
      <c r="BY121" s="20"/>
      <c r="BZ121" s="20"/>
      <c r="CA121" s="20"/>
      <c r="CB121" s="20"/>
      <c r="CC121" s="20"/>
      <c r="CD121" s="20"/>
      <c r="CE121" s="20"/>
      <c r="CF121" s="20"/>
      <c r="CG121" s="20"/>
      <c r="CH121" s="20"/>
      <c r="CI121" s="20"/>
      <c r="CJ121" s="20"/>
      <c r="CK121" s="20"/>
      <c r="CL121" s="20"/>
      <c r="CM121" s="20"/>
      <c r="CN121" s="20"/>
      <c r="CO121" s="20"/>
      <c r="CP121" s="20"/>
      <c r="CQ121" s="20"/>
      <c r="CR121" s="20"/>
      <c r="CS121" s="20"/>
      <c r="CT121" s="20"/>
      <c r="CU121" s="20"/>
      <c r="CV121" s="20"/>
      <c r="CW121" s="20"/>
      <c r="CX121" s="20"/>
      <c r="CY121" s="20"/>
      <c r="CZ121" s="20"/>
      <c r="DA121" s="20"/>
      <c r="DB121" s="20"/>
      <c r="DC121" s="20"/>
      <c r="DD121" s="20"/>
      <c r="DE121" s="20"/>
      <c r="DF121" s="20"/>
      <c r="DG121" s="20"/>
      <c r="DH121" s="20"/>
      <c r="DI121" s="20"/>
      <c r="DJ121" s="20"/>
      <c r="DK121" s="20"/>
      <c r="DL121" s="20"/>
      <c r="DM121" s="20"/>
      <c r="DN121" s="20"/>
      <c r="DO121" s="20"/>
      <c r="DP121" s="20"/>
      <c r="DQ121" s="20"/>
      <c r="DR121" s="20"/>
      <c r="DS121" s="20"/>
      <c r="DT121" s="20"/>
      <c r="DU121" s="20"/>
      <c r="DV121" s="20"/>
      <c r="DW121" s="20"/>
      <c r="DX121" s="20"/>
      <c r="DY121" s="20"/>
      <c r="DZ121" s="20"/>
      <c r="EA121" s="20"/>
      <c r="EB121" s="20"/>
      <c r="EC121" s="20"/>
      <c r="ED121" s="20"/>
      <c r="EE121" s="20"/>
      <c r="EF121" s="20"/>
      <c r="EG121" s="20"/>
      <c r="EH121" s="20"/>
      <c r="EI121" s="20"/>
      <c r="EJ121" s="20"/>
      <c r="EK121" s="20"/>
      <c r="EL121" s="20"/>
      <c r="EM121" s="20"/>
      <c r="EN121" s="20"/>
      <c r="EO121" s="20"/>
      <c r="EP121" s="20"/>
      <c r="EQ121" s="20"/>
      <c r="ER121" s="20"/>
      <c r="ES121" s="20"/>
      <c r="ET121" s="20"/>
      <c r="EU121" s="20"/>
      <c r="EV121" s="20"/>
      <c r="EW121" s="20"/>
      <c r="EX121" s="20"/>
      <c r="EY121" s="20"/>
      <c r="EZ121" s="20"/>
      <c r="FA121" s="20"/>
      <c r="FB121" s="20"/>
      <c r="FC121" s="20"/>
      <c r="FD121" s="20"/>
      <c r="FE121" s="20"/>
      <c r="FF121" s="20"/>
      <c r="FG121" s="20"/>
      <c r="FH121" s="20"/>
      <c r="FI121" s="20"/>
      <c r="FJ121" s="20"/>
      <c r="FK121" s="20"/>
      <c r="FL121" s="20"/>
      <c r="FM121" s="20"/>
      <c r="FN121" s="20"/>
      <c r="FO121" s="20"/>
      <c r="FP121" s="20"/>
      <c r="FQ121" s="20"/>
      <c r="FR121" s="20"/>
      <c r="FS121" s="20"/>
      <c r="FT121" s="20"/>
    </row>
    <row r="122" spans="2:176" ht="15.75" customHeight="1">
      <c r="C122" s="86"/>
      <c r="D122" s="165" t="str">
        <f>F38</f>
        <v>Estonian Ministry of the Interior</v>
      </c>
      <c r="E122" s="166"/>
      <c r="F122" s="166"/>
      <c r="G122" s="166"/>
      <c r="H122" s="166"/>
      <c r="I122" s="166"/>
      <c r="J122" s="167"/>
      <c r="K122" s="156">
        <v>0</v>
      </c>
      <c r="L122" s="155">
        <f>$E$109*K122</f>
        <v>0</v>
      </c>
      <c r="M122" s="149" t="s">
        <v>29</v>
      </c>
      <c r="N122" s="149"/>
      <c r="O122" s="147">
        <f>K122</f>
        <v>0</v>
      </c>
      <c r="P122" s="148">
        <f>O122*E109</f>
        <v>0</v>
      </c>
      <c r="Q122" s="50"/>
      <c r="R122" s="39"/>
      <c r="S122" s="39"/>
      <c r="T122" s="39"/>
      <c r="U122" s="39"/>
      <c r="V122" s="40"/>
      <c r="W122" s="40"/>
      <c r="X122" s="40"/>
      <c r="Y122" s="40"/>
      <c r="Z122" s="40"/>
      <c r="AA122" s="40"/>
      <c r="AB122" s="40"/>
      <c r="AC122" s="40"/>
      <c r="AS122" s="20"/>
      <c r="AT122" s="20"/>
      <c r="AU122" s="20"/>
      <c r="AV122" s="20"/>
      <c r="AW122" s="20"/>
      <c r="AX122" s="20"/>
      <c r="AY122" s="20"/>
      <c r="AZ122" s="20"/>
      <c r="BA122" s="20"/>
      <c r="BB122" s="20"/>
      <c r="BC122" s="20"/>
      <c r="BD122" s="20"/>
      <c r="BE122" s="20"/>
      <c r="BF122" s="20"/>
      <c r="BG122" s="20"/>
      <c r="BH122" s="20"/>
      <c r="BI122" s="20"/>
      <c r="BJ122" s="20"/>
      <c r="BK122" s="20"/>
      <c r="BL122" s="20"/>
      <c r="BM122" s="20"/>
      <c r="BN122" s="20"/>
      <c r="BO122" s="20"/>
      <c r="BP122" s="20"/>
      <c r="BQ122" s="20"/>
      <c r="BR122" s="20"/>
      <c r="BS122" s="20"/>
      <c r="BT122" s="20"/>
      <c r="BU122" s="20"/>
      <c r="BV122" s="20"/>
      <c r="BW122" s="20"/>
      <c r="BX122" s="20"/>
      <c r="BY122" s="20"/>
      <c r="BZ122" s="20"/>
      <c r="CA122" s="20"/>
      <c r="CB122" s="20"/>
      <c r="CC122" s="20"/>
      <c r="CD122" s="20"/>
      <c r="CE122" s="20"/>
      <c r="CF122" s="20"/>
      <c r="CG122" s="20"/>
      <c r="CH122" s="20"/>
      <c r="CI122" s="20"/>
      <c r="CJ122" s="20"/>
      <c r="CK122" s="20"/>
      <c r="CL122" s="20"/>
      <c r="CM122" s="20"/>
      <c r="CN122" s="20"/>
      <c r="CO122" s="20"/>
      <c r="CP122" s="20"/>
      <c r="CQ122" s="20"/>
      <c r="CR122" s="20"/>
      <c r="CS122" s="20"/>
      <c r="CT122" s="20"/>
      <c r="CU122" s="20"/>
      <c r="CV122" s="20"/>
      <c r="CW122" s="20"/>
      <c r="CX122" s="20"/>
      <c r="CY122" s="20"/>
      <c r="CZ122" s="20"/>
      <c r="DA122" s="20"/>
      <c r="DB122" s="20"/>
      <c r="DC122" s="20"/>
      <c r="DD122" s="20"/>
      <c r="DE122" s="20"/>
      <c r="DF122" s="20"/>
      <c r="DG122" s="20"/>
      <c r="DH122" s="20"/>
      <c r="DI122" s="20"/>
      <c r="DJ122" s="20"/>
      <c r="DK122" s="20"/>
      <c r="DL122" s="20"/>
      <c r="DM122" s="20"/>
      <c r="DN122" s="20"/>
      <c r="DO122" s="20"/>
      <c r="DP122" s="20"/>
      <c r="DQ122" s="20"/>
      <c r="DR122" s="20"/>
      <c r="DS122" s="20"/>
      <c r="DT122" s="20"/>
      <c r="DU122" s="20"/>
      <c r="DV122" s="20"/>
      <c r="DW122" s="20"/>
      <c r="DX122" s="20"/>
      <c r="DY122" s="20"/>
      <c r="DZ122" s="20"/>
      <c r="EA122" s="20"/>
      <c r="EB122" s="20"/>
      <c r="EC122" s="20"/>
      <c r="ED122" s="20"/>
      <c r="EE122" s="20"/>
      <c r="EF122" s="20"/>
      <c r="EG122" s="20"/>
      <c r="EH122" s="20"/>
      <c r="EI122" s="20"/>
      <c r="EJ122" s="20"/>
      <c r="EK122" s="20"/>
      <c r="EL122" s="20"/>
      <c r="EM122" s="20"/>
      <c r="EN122" s="20"/>
      <c r="EO122" s="20"/>
      <c r="EP122" s="20"/>
      <c r="EQ122" s="20"/>
      <c r="ER122" s="20"/>
      <c r="ES122" s="20"/>
      <c r="ET122" s="20"/>
      <c r="EU122" s="20"/>
      <c r="EV122" s="20"/>
      <c r="EW122" s="20"/>
      <c r="EX122" s="20"/>
      <c r="EY122" s="20"/>
      <c r="EZ122" s="20"/>
      <c r="FA122" s="20"/>
      <c r="FB122" s="20"/>
      <c r="FC122" s="20"/>
      <c r="FD122" s="20"/>
      <c r="FE122" s="20"/>
      <c r="FF122" s="20"/>
      <c r="FG122" s="20"/>
      <c r="FH122" s="20"/>
      <c r="FI122" s="20"/>
      <c r="FJ122" s="20"/>
      <c r="FK122" s="20"/>
      <c r="FL122" s="20"/>
      <c r="FM122" s="20"/>
      <c r="FN122" s="20"/>
      <c r="FO122" s="20"/>
      <c r="FP122" s="20"/>
      <c r="FQ122" s="20"/>
      <c r="FR122" s="20"/>
      <c r="FS122" s="20"/>
      <c r="FT122" s="20"/>
    </row>
    <row r="123" spans="2:176" ht="15.75" customHeight="1">
      <c r="C123" s="86"/>
      <c r="D123" s="150"/>
      <c r="E123" s="151"/>
      <c r="F123" s="151"/>
      <c r="G123" s="151"/>
      <c r="H123" s="151"/>
      <c r="I123" s="151"/>
      <c r="J123" s="152"/>
      <c r="K123" s="157"/>
      <c r="L123" s="149"/>
      <c r="M123" s="149"/>
      <c r="N123" s="149"/>
      <c r="O123" s="147"/>
      <c r="P123" s="148"/>
      <c r="Q123" s="50"/>
      <c r="R123" s="39"/>
      <c r="S123" s="39"/>
      <c r="T123" s="39"/>
      <c r="U123" s="39"/>
      <c r="V123" s="40"/>
      <c r="W123" s="40"/>
      <c r="X123" s="40"/>
      <c r="Y123" s="40"/>
      <c r="Z123" s="40"/>
      <c r="AA123" s="40"/>
      <c r="AB123" s="40"/>
      <c r="AC123" s="40"/>
      <c r="AS123" s="20"/>
      <c r="AT123" s="20"/>
      <c r="AU123" s="20"/>
      <c r="AV123" s="20"/>
      <c r="AW123" s="20"/>
      <c r="AX123" s="20"/>
      <c r="AY123" s="20"/>
      <c r="AZ123" s="20"/>
      <c r="BA123" s="20"/>
      <c r="BB123" s="20"/>
      <c r="BC123" s="20"/>
      <c r="BD123" s="20"/>
      <c r="BE123" s="20"/>
      <c r="BF123" s="20"/>
      <c r="BG123" s="20"/>
      <c r="BH123" s="20"/>
      <c r="BI123" s="20"/>
      <c r="BJ123" s="20"/>
      <c r="BK123" s="20"/>
      <c r="BL123" s="20"/>
      <c r="BM123" s="20"/>
      <c r="BN123" s="20"/>
      <c r="BO123" s="20"/>
      <c r="BP123" s="20"/>
      <c r="BQ123" s="20"/>
      <c r="BR123" s="20"/>
      <c r="BS123" s="20"/>
      <c r="BT123" s="20"/>
      <c r="BU123" s="20"/>
      <c r="BV123" s="20"/>
      <c r="BW123" s="20"/>
      <c r="BX123" s="20"/>
      <c r="BY123" s="20"/>
      <c r="BZ123" s="20"/>
      <c r="CA123" s="20"/>
      <c r="CB123" s="20"/>
      <c r="CC123" s="20"/>
      <c r="CD123" s="20"/>
      <c r="CE123" s="20"/>
      <c r="CF123" s="20"/>
      <c r="CG123" s="20"/>
      <c r="CH123" s="20"/>
      <c r="CI123" s="20"/>
      <c r="CJ123" s="20"/>
      <c r="CK123" s="20"/>
      <c r="CL123" s="20"/>
      <c r="CM123" s="20"/>
      <c r="CN123" s="20"/>
      <c r="CO123" s="20"/>
      <c r="CP123" s="20"/>
      <c r="CQ123" s="20"/>
      <c r="CR123" s="20"/>
      <c r="CS123" s="20"/>
      <c r="CT123" s="20"/>
      <c r="CU123" s="20"/>
      <c r="CV123" s="20"/>
      <c r="CW123" s="20"/>
      <c r="CX123" s="20"/>
      <c r="CY123" s="20"/>
      <c r="CZ123" s="20"/>
      <c r="DA123" s="20"/>
      <c r="DB123" s="20"/>
      <c r="DC123" s="20"/>
      <c r="DD123" s="20"/>
      <c r="DE123" s="20"/>
      <c r="DF123" s="20"/>
      <c r="DG123" s="20"/>
      <c r="DH123" s="20"/>
      <c r="DI123" s="20"/>
      <c r="DJ123" s="20"/>
      <c r="DK123" s="20"/>
      <c r="DL123" s="20"/>
      <c r="DM123" s="20"/>
      <c r="DN123" s="20"/>
      <c r="DO123" s="20"/>
      <c r="DP123" s="20"/>
      <c r="DQ123" s="20"/>
      <c r="DR123" s="20"/>
      <c r="DS123" s="20"/>
      <c r="DT123" s="20"/>
      <c r="DU123" s="20"/>
      <c r="DV123" s="20"/>
      <c r="DW123" s="20"/>
      <c r="DX123" s="20"/>
      <c r="DY123" s="20"/>
      <c r="DZ123" s="20"/>
      <c r="EA123" s="20"/>
      <c r="EB123" s="20"/>
      <c r="EC123" s="20"/>
      <c r="ED123" s="20"/>
      <c r="EE123" s="20"/>
      <c r="EF123" s="20"/>
      <c r="EG123" s="20"/>
      <c r="EH123" s="20"/>
      <c r="EI123" s="20"/>
      <c r="EJ123" s="20"/>
      <c r="EK123" s="20"/>
      <c r="EL123" s="20"/>
      <c r="EM123" s="20"/>
      <c r="EN123" s="20"/>
      <c r="EO123" s="20"/>
      <c r="EP123" s="20"/>
      <c r="EQ123" s="20"/>
      <c r="ER123" s="20"/>
      <c r="ES123" s="20"/>
      <c r="ET123" s="20"/>
      <c r="EU123" s="20"/>
      <c r="EV123" s="20"/>
      <c r="EW123" s="20"/>
      <c r="EX123" s="20"/>
      <c r="EY123" s="20"/>
      <c r="EZ123" s="20"/>
      <c r="FA123" s="20"/>
      <c r="FB123" s="20"/>
      <c r="FC123" s="20"/>
      <c r="FD123" s="20"/>
      <c r="FE123" s="20"/>
      <c r="FF123" s="20"/>
      <c r="FG123" s="20"/>
      <c r="FH123" s="20"/>
      <c r="FI123" s="20"/>
      <c r="FJ123" s="20"/>
      <c r="FK123" s="20"/>
      <c r="FL123" s="20"/>
      <c r="FM123" s="20"/>
      <c r="FN123" s="20"/>
      <c r="FO123" s="20"/>
      <c r="FP123" s="20"/>
      <c r="FQ123" s="20"/>
      <c r="FR123" s="20"/>
      <c r="FS123" s="20"/>
      <c r="FT123" s="20"/>
    </row>
    <row r="124" spans="2:176" ht="15.75" customHeight="1">
      <c r="C124" s="86"/>
      <c r="D124" s="150" t="str">
        <f>F39</f>
        <v>Internal Audit Department of the Estonian Ministry of the Interior</v>
      </c>
      <c r="E124" s="151"/>
      <c r="F124" s="151"/>
      <c r="G124" s="151"/>
      <c r="H124" s="151"/>
      <c r="I124" s="151"/>
      <c r="J124" s="152"/>
      <c r="K124" s="153">
        <v>0</v>
      </c>
      <c r="L124" s="155">
        <f>$E$109*K124</f>
        <v>0</v>
      </c>
      <c r="M124" s="149" t="s">
        <v>30</v>
      </c>
      <c r="N124" s="149"/>
      <c r="O124" s="147">
        <f>K124</f>
        <v>0</v>
      </c>
      <c r="P124" s="148">
        <f>E109*O124</f>
        <v>0</v>
      </c>
      <c r="Q124" s="50"/>
      <c r="R124" s="39"/>
      <c r="S124" s="39"/>
      <c r="T124" s="39"/>
      <c r="U124" s="39"/>
      <c r="V124" s="40"/>
      <c r="W124" s="40"/>
      <c r="X124" s="40"/>
      <c r="Y124" s="40"/>
      <c r="Z124" s="40"/>
      <c r="AA124" s="40"/>
      <c r="AB124" s="40"/>
      <c r="AC124" s="40"/>
      <c r="AS124" s="20"/>
      <c r="AT124" s="20"/>
      <c r="AU124" s="20"/>
      <c r="AV124" s="20"/>
      <c r="AW124" s="20"/>
      <c r="AX124" s="20"/>
      <c r="AY124" s="20"/>
      <c r="AZ124" s="20"/>
      <c r="BA124" s="20"/>
      <c r="BB124" s="20"/>
      <c r="BC124" s="20"/>
      <c r="BD124" s="20"/>
      <c r="BE124" s="20"/>
      <c r="BF124" s="20"/>
      <c r="BG124" s="20"/>
      <c r="BH124" s="20"/>
      <c r="BI124" s="20"/>
      <c r="BJ124" s="20"/>
      <c r="BK124" s="20"/>
      <c r="BL124" s="20"/>
      <c r="BM124" s="20"/>
      <c r="BN124" s="20"/>
      <c r="BO124" s="20"/>
      <c r="BP124" s="20"/>
      <c r="BQ124" s="20"/>
      <c r="BR124" s="20"/>
      <c r="BS124" s="20"/>
      <c r="BT124" s="20"/>
      <c r="BU124" s="20"/>
      <c r="BV124" s="20"/>
      <c r="BW124" s="20"/>
      <c r="BX124" s="20"/>
      <c r="BY124" s="20"/>
      <c r="BZ124" s="20"/>
      <c r="CA124" s="20"/>
      <c r="CB124" s="20"/>
      <c r="CC124" s="20"/>
      <c r="CD124" s="20"/>
      <c r="CE124" s="20"/>
      <c r="CF124" s="20"/>
      <c r="CG124" s="20"/>
      <c r="CH124" s="20"/>
      <c r="CI124" s="20"/>
      <c r="CJ124" s="20"/>
      <c r="CK124" s="20"/>
      <c r="CL124" s="20"/>
      <c r="CM124" s="20"/>
      <c r="CN124" s="20"/>
      <c r="CO124" s="20"/>
      <c r="CP124" s="20"/>
      <c r="CQ124" s="20"/>
      <c r="CR124" s="20"/>
      <c r="CS124" s="20"/>
      <c r="CT124" s="20"/>
      <c r="CU124" s="20"/>
      <c r="CV124" s="20"/>
      <c r="CW124" s="20"/>
      <c r="CX124" s="20"/>
      <c r="CY124" s="20"/>
      <c r="CZ124" s="20"/>
      <c r="DA124" s="20"/>
      <c r="DB124" s="20"/>
      <c r="DC124" s="20"/>
      <c r="DD124" s="20"/>
      <c r="DE124" s="20"/>
      <c r="DF124" s="20"/>
      <c r="DG124" s="20"/>
      <c r="DH124" s="20"/>
      <c r="DI124" s="20"/>
      <c r="DJ124" s="20"/>
      <c r="DK124" s="20"/>
      <c r="DL124" s="20"/>
      <c r="DM124" s="20"/>
      <c r="DN124" s="20"/>
      <c r="DO124" s="20"/>
      <c r="DP124" s="20"/>
      <c r="DQ124" s="20"/>
      <c r="DR124" s="20"/>
      <c r="DS124" s="20"/>
      <c r="DT124" s="20"/>
      <c r="DU124" s="20"/>
      <c r="DV124" s="20"/>
      <c r="DW124" s="20"/>
      <c r="DX124" s="20"/>
      <c r="DY124" s="20"/>
      <c r="DZ124" s="20"/>
      <c r="EA124" s="20"/>
      <c r="EB124" s="20"/>
      <c r="EC124" s="20"/>
      <c r="ED124" s="20"/>
      <c r="EE124" s="20"/>
      <c r="EF124" s="20"/>
      <c r="EG124" s="20"/>
      <c r="EH124" s="20"/>
      <c r="EI124" s="20"/>
      <c r="EJ124" s="20"/>
      <c r="EK124" s="20"/>
      <c r="EL124" s="20"/>
      <c r="EM124" s="20"/>
      <c r="EN124" s="20"/>
      <c r="EO124" s="20"/>
      <c r="EP124" s="20"/>
      <c r="EQ124" s="20"/>
      <c r="ER124" s="20"/>
      <c r="ES124" s="20"/>
      <c r="ET124" s="20"/>
      <c r="EU124" s="20"/>
      <c r="EV124" s="20"/>
      <c r="EW124" s="20"/>
      <c r="EX124" s="20"/>
      <c r="EY124" s="20"/>
      <c r="EZ124" s="20"/>
      <c r="FA124" s="20"/>
      <c r="FB124" s="20"/>
      <c r="FC124" s="20"/>
      <c r="FD124" s="20"/>
      <c r="FE124" s="20"/>
      <c r="FF124" s="20"/>
      <c r="FG124" s="20"/>
      <c r="FH124" s="20"/>
      <c r="FI124" s="20"/>
      <c r="FJ124" s="20"/>
      <c r="FK124" s="20"/>
      <c r="FL124" s="20"/>
      <c r="FM124" s="20"/>
      <c r="FN124" s="20"/>
      <c r="FO124" s="20"/>
      <c r="FP124" s="20"/>
      <c r="FQ124" s="20"/>
      <c r="FR124" s="20"/>
      <c r="FS124" s="20"/>
      <c r="FT124" s="20"/>
    </row>
    <row r="125" spans="2:176" ht="15.75" customHeight="1">
      <c r="C125" s="86"/>
      <c r="D125" s="150"/>
      <c r="E125" s="151"/>
      <c r="F125" s="151"/>
      <c r="G125" s="151"/>
      <c r="H125" s="151"/>
      <c r="I125" s="151"/>
      <c r="J125" s="152"/>
      <c r="K125" s="154"/>
      <c r="L125" s="149"/>
      <c r="M125" s="149"/>
      <c r="N125" s="149"/>
      <c r="O125" s="147"/>
      <c r="P125" s="148"/>
      <c r="Q125" s="50"/>
      <c r="R125" s="39"/>
      <c r="S125" s="39"/>
      <c r="T125" s="39"/>
      <c r="U125" s="39"/>
      <c r="V125" s="40"/>
      <c r="W125" s="40"/>
      <c r="X125" s="40"/>
      <c r="Y125" s="40"/>
      <c r="Z125" s="40"/>
      <c r="AA125" s="40"/>
      <c r="AB125" s="40"/>
      <c r="AC125" s="40"/>
      <c r="AS125" s="20"/>
      <c r="AT125" s="20"/>
      <c r="AU125" s="20"/>
      <c r="AV125" s="20"/>
      <c r="AW125" s="20"/>
      <c r="AX125" s="20"/>
      <c r="AY125" s="20"/>
      <c r="AZ125" s="20"/>
      <c r="BA125" s="20"/>
      <c r="BB125" s="20"/>
      <c r="BC125" s="20"/>
      <c r="BD125" s="20"/>
      <c r="BE125" s="20"/>
      <c r="BF125" s="20"/>
      <c r="BG125" s="20"/>
      <c r="BH125" s="20"/>
      <c r="BI125" s="20"/>
      <c r="BJ125" s="20"/>
      <c r="BK125" s="20"/>
      <c r="BL125" s="20"/>
      <c r="BM125" s="20"/>
      <c r="BN125" s="20"/>
      <c r="BO125" s="20"/>
      <c r="BP125" s="20"/>
      <c r="BQ125" s="20"/>
      <c r="BR125" s="20"/>
      <c r="BS125" s="20"/>
      <c r="BT125" s="20"/>
      <c r="BU125" s="20"/>
      <c r="BV125" s="20"/>
      <c r="BW125" s="20"/>
      <c r="BX125" s="20"/>
      <c r="BY125" s="20"/>
      <c r="BZ125" s="20"/>
      <c r="CA125" s="20"/>
      <c r="CB125" s="20"/>
      <c r="CC125" s="20"/>
      <c r="CD125" s="20"/>
      <c r="CE125" s="20"/>
      <c r="CF125" s="20"/>
      <c r="CG125" s="20"/>
      <c r="CH125" s="20"/>
      <c r="CI125" s="20"/>
      <c r="CJ125" s="20"/>
      <c r="CK125" s="20"/>
      <c r="CL125" s="20"/>
      <c r="CM125" s="20"/>
      <c r="CN125" s="20"/>
      <c r="CO125" s="20"/>
      <c r="CP125" s="20"/>
      <c r="CQ125" s="20"/>
      <c r="CR125" s="20"/>
      <c r="CS125" s="20"/>
      <c r="CT125" s="20"/>
      <c r="CU125" s="20"/>
      <c r="CV125" s="20"/>
      <c r="CW125" s="20"/>
      <c r="CX125" s="20"/>
      <c r="CY125" s="20"/>
      <c r="CZ125" s="20"/>
      <c r="DA125" s="20"/>
      <c r="DB125" s="20"/>
      <c r="DC125" s="20"/>
      <c r="DD125" s="20"/>
      <c r="DE125" s="20"/>
      <c r="DF125" s="20"/>
      <c r="DG125" s="20"/>
      <c r="DH125" s="20"/>
      <c r="DI125" s="20"/>
      <c r="DJ125" s="20"/>
      <c r="DK125" s="20"/>
      <c r="DL125" s="20"/>
      <c r="DM125" s="20"/>
      <c r="DN125" s="20"/>
      <c r="DO125" s="20"/>
      <c r="DP125" s="20"/>
      <c r="DQ125" s="20"/>
      <c r="DR125" s="20"/>
      <c r="DS125" s="20"/>
      <c r="DT125" s="20"/>
      <c r="DU125" s="20"/>
      <c r="DV125" s="20"/>
      <c r="DW125" s="20"/>
      <c r="DX125" s="20"/>
      <c r="DY125" s="20"/>
      <c r="DZ125" s="20"/>
      <c r="EA125" s="20"/>
      <c r="EB125" s="20"/>
      <c r="EC125" s="20"/>
      <c r="ED125" s="20"/>
      <c r="EE125" s="20"/>
      <c r="EF125" s="20"/>
      <c r="EG125" s="20"/>
      <c r="EH125" s="20"/>
      <c r="EI125" s="20"/>
      <c r="EJ125" s="20"/>
      <c r="EK125" s="20"/>
      <c r="EL125" s="20"/>
      <c r="EM125" s="20"/>
      <c r="EN125" s="20"/>
      <c r="EO125" s="20"/>
      <c r="EP125" s="20"/>
      <c r="EQ125" s="20"/>
      <c r="ER125" s="20"/>
      <c r="ES125" s="20"/>
      <c r="ET125" s="20"/>
      <c r="EU125" s="20"/>
      <c r="EV125" s="20"/>
      <c r="EW125" s="20"/>
      <c r="EX125" s="20"/>
      <c r="EY125" s="20"/>
      <c r="EZ125" s="20"/>
      <c r="FA125" s="20"/>
      <c r="FB125" s="20"/>
      <c r="FC125" s="20"/>
      <c r="FD125" s="20"/>
      <c r="FE125" s="20"/>
      <c r="FF125" s="20"/>
      <c r="FG125" s="20"/>
      <c r="FH125" s="20"/>
      <c r="FI125" s="20"/>
      <c r="FJ125" s="20"/>
      <c r="FK125" s="20"/>
      <c r="FL125" s="20"/>
      <c r="FM125" s="20"/>
      <c r="FN125" s="20"/>
      <c r="FO125" s="20"/>
      <c r="FP125" s="20"/>
      <c r="FQ125" s="20"/>
      <c r="FR125" s="20"/>
      <c r="FS125" s="20"/>
      <c r="FT125" s="20"/>
    </row>
    <row r="126" spans="2:176" ht="15.75" customHeight="1">
      <c r="C126" s="86"/>
      <c r="D126" s="236" t="str">
        <f>F40</f>
        <v>N/A</v>
      </c>
      <c r="E126" s="237"/>
      <c r="F126" s="237"/>
      <c r="G126" s="237"/>
      <c r="H126" s="237"/>
      <c r="I126" s="237"/>
      <c r="J126" s="238"/>
      <c r="K126" s="92">
        <v>0</v>
      </c>
      <c r="L126" s="76">
        <f>$E$109*K126</f>
        <v>0</v>
      </c>
      <c r="M126" s="149" t="s">
        <v>79</v>
      </c>
      <c r="N126" s="149"/>
      <c r="O126" s="147">
        <f>SUM(K126:K140)</f>
        <v>0</v>
      </c>
      <c r="P126" s="148">
        <f>E109*O126</f>
        <v>0</v>
      </c>
      <c r="Q126" s="50"/>
      <c r="R126" s="39"/>
      <c r="S126" s="39"/>
      <c r="T126" s="39"/>
      <c r="U126" s="39"/>
      <c r="V126" s="40"/>
      <c r="W126" s="40"/>
      <c r="X126" s="40"/>
      <c r="Y126" s="40"/>
      <c r="Z126" s="40"/>
      <c r="AA126" s="40"/>
      <c r="AB126" s="40"/>
      <c r="AC126" s="40"/>
      <c r="AS126" s="20"/>
      <c r="AT126" s="20"/>
      <c r="AU126" s="20"/>
      <c r="AV126" s="20"/>
      <c r="AW126" s="20"/>
      <c r="AX126" s="20"/>
      <c r="AY126" s="20"/>
      <c r="AZ126" s="20"/>
      <c r="BA126" s="20"/>
      <c r="BB126" s="20"/>
      <c r="BC126" s="20"/>
      <c r="BD126" s="20"/>
      <c r="BE126" s="20"/>
      <c r="BF126" s="20"/>
      <c r="BG126" s="20"/>
      <c r="BH126" s="20"/>
      <c r="BI126" s="20"/>
      <c r="BJ126" s="20"/>
      <c r="BK126" s="20"/>
      <c r="BL126" s="20"/>
      <c r="BM126" s="20"/>
      <c r="BN126" s="20"/>
      <c r="BO126" s="20"/>
      <c r="BP126" s="20"/>
      <c r="BQ126" s="20"/>
      <c r="BR126" s="20"/>
      <c r="BS126" s="20"/>
      <c r="BT126" s="20"/>
      <c r="BU126" s="20"/>
      <c r="BV126" s="20"/>
      <c r="BW126" s="20"/>
      <c r="BX126" s="20"/>
      <c r="BY126" s="20"/>
      <c r="BZ126" s="20"/>
      <c r="CA126" s="20"/>
      <c r="CB126" s="20"/>
      <c r="CC126" s="20"/>
      <c r="CD126" s="20"/>
      <c r="CE126" s="20"/>
      <c r="CF126" s="20"/>
      <c r="CG126" s="20"/>
      <c r="CH126" s="20"/>
      <c r="CI126" s="20"/>
      <c r="CJ126" s="20"/>
      <c r="CK126" s="20"/>
      <c r="CL126" s="20"/>
      <c r="CM126" s="20"/>
      <c r="CN126" s="20"/>
      <c r="CO126" s="20"/>
      <c r="CP126" s="20"/>
      <c r="CQ126" s="20"/>
      <c r="CR126" s="20"/>
      <c r="CS126" s="20"/>
      <c r="CT126" s="20"/>
      <c r="CU126" s="20"/>
      <c r="CV126" s="20"/>
      <c r="CW126" s="20"/>
      <c r="CX126" s="20"/>
      <c r="CY126" s="20"/>
      <c r="CZ126" s="20"/>
      <c r="DA126" s="20"/>
      <c r="DB126" s="20"/>
      <c r="DC126" s="20"/>
      <c r="DD126" s="20"/>
      <c r="DE126" s="20"/>
      <c r="DF126" s="20"/>
      <c r="DG126" s="20"/>
      <c r="DH126" s="20"/>
      <c r="DI126" s="20"/>
      <c r="DJ126" s="20"/>
      <c r="DK126" s="20"/>
      <c r="DL126" s="20"/>
      <c r="DM126" s="20"/>
      <c r="DN126" s="20"/>
      <c r="DO126" s="20"/>
      <c r="DP126" s="20"/>
      <c r="DQ126" s="20"/>
      <c r="DR126" s="20"/>
      <c r="DS126" s="20"/>
      <c r="DT126" s="20"/>
      <c r="DU126" s="20"/>
      <c r="DV126" s="20"/>
      <c r="DW126" s="20"/>
      <c r="DX126" s="20"/>
      <c r="DY126" s="20"/>
      <c r="DZ126" s="20"/>
      <c r="EA126" s="20"/>
      <c r="EB126" s="20"/>
      <c r="EC126" s="20"/>
      <c r="ED126" s="20"/>
      <c r="EE126" s="20"/>
      <c r="EF126" s="20"/>
      <c r="EG126" s="20"/>
      <c r="EH126" s="20"/>
      <c r="EI126" s="20"/>
      <c r="EJ126" s="20"/>
      <c r="EK126" s="20"/>
      <c r="EL126" s="20"/>
      <c r="EM126" s="20"/>
      <c r="EN126" s="20"/>
      <c r="EO126" s="20"/>
      <c r="EP126" s="20"/>
      <c r="EQ126" s="20"/>
      <c r="ER126" s="20"/>
      <c r="ES126" s="20"/>
      <c r="ET126" s="20"/>
      <c r="EU126" s="20"/>
      <c r="EV126" s="20"/>
      <c r="EW126" s="20"/>
      <c r="EX126" s="20"/>
      <c r="EY126" s="20"/>
      <c r="EZ126" s="20"/>
      <c r="FA126" s="20"/>
      <c r="FB126" s="20"/>
      <c r="FC126" s="20"/>
      <c r="FD126" s="20"/>
      <c r="FE126" s="20"/>
      <c r="FF126" s="20"/>
      <c r="FG126" s="20"/>
      <c r="FH126" s="20"/>
      <c r="FI126" s="20"/>
      <c r="FJ126" s="20"/>
      <c r="FK126" s="20"/>
      <c r="FL126" s="20"/>
      <c r="FM126" s="20"/>
      <c r="FN126" s="20"/>
      <c r="FO126" s="20"/>
      <c r="FP126" s="20"/>
      <c r="FQ126" s="20"/>
      <c r="FR126" s="20"/>
      <c r="FS126" s="20"/>
      <c r="FT126" s="20"/>
    </row>
    <row r="127" spans="2:176" ht="15.75" customHeight="1">
      <c r="C127" s="86"/>
      <c r="D127" s="150" t="str">
        <f t="shared" ref="D127:D140" si="1">IF(F41="Name of authority/organisation", "Name of authority/organisation", F41)</f>
        <v>N/A</v>
      </c>
      <c r="E127" s="151"/>
      <c r="F127" s="151"/>
      <c r="G127" s="151"/>
      <c r="H127" s="151"/>
      <c r="I127" s="151"/>
      <c r="J127" s="152"/>
      <c r="K127" s="93">
        <v>0</v>
      </c>
      <c r="L127" s="76">
        <f t="shared" ref="L127:L140" si="2">$E$109*K127</f>
        <v>0</v>
      </c>
      <c r="M127" s="149"/>
      <c r="N127" s="149"/>
      <c r="O127" s="147"/>
      <c r="P127" s="148"/>
      <c r="Q127" s="50"/>
      <c r="R127" s="39"/>
      <c r="S127" s="39"/>
      <c r="T127" s="39"/>
      <c r="U127" s="39"/>
      <c r="V127" s="40"/>
      <c r="W127" s="40"/>
      <c r="X127" s="40"/>
      <c r="Y127" s="40"/>
      <c r="Z127" s="40"/>
      <c r="AA127" s="40"/>
      <c r="AB127" s="40"/>
      <c r="AC127" s="40"/>
      <c r="AS127" s="20"/>
      <c r="AT127" s="20"/>
      <c r="AU127" s="20"/>
      <c r="AV127" s="20"/>
      <c r="AW127" s="20"/>
      <c r="AX127" s="20"/>
      <c r="AY127" s="20"/>
      <c r="AZ127" s="20"/>
      <c r="BA127" s="20"/>
      <c r="BB127" s="20"/>
      <c r="BC127" s="20"/>
      <c r="BD127" s="20"/>
      <c r="BE127" s="20"/>
      <c r="BF127" s="20"/>
      <c r="BG127" s="20"/>
      <c r="BH127" s="20"/>
      <c r="BI127" s="20"/>
      <c r="BJ127" s="20"/>
      <c r="BK127" s="20"/>
      <c r="BL127" s="20"/>
      <c r="BM127" s="20"/>
      <c r="BN127" s="20"/>
      <c r="BO127" s="20"/>
      <c r="BP127" s="20"/>
      <c r="BQ127" s="20"/>
      <c r="BR127" s="20"/>
      <c r="BS127" s="20"/>
      <c r="BT127" s="20"/>
      <c r="BU127" s="20"/>
      <c r="BV127" s="20"/>
      <c r="BW127" s="20"/>
      <c r="BX127" s="20"/>
      <c r="BY127" s="20"/>
      <c r="BZ127" s="20"/>
      <c r="CA127" s="20"/>
      <c r="CB127" s="20"/>
      <c r="CC127" s="20"/>
      <c r="CD127" s="20"/>
      <c r="CE127" s="20"/>
      <c r="CF127" s="20"/>
      <c r="CG127" s="20"/>
      <c r="CH127" s="20"/>
      <c r="CI127" s="20"/>
      <c r="CJ127" s="20"/>
      <c r="CK127" s="20"/>
      <c r="CL127" s="20"/>
      <c r="CM127" s="20"/>
      <c r="CN127" s="20"/>
      <c r="CO127" s="20"/>
      <c r="CP127" s="20"/>
      <c r="CQ127" s="20"/>
      <c r="CR127" s="20"/>
      <c r="CS127" s="20"/>
      <c r="CT127" s="20"/>
      <c r="CU127" s="20"/>
      <c r="CV127" s="20"/>
      <c r="CW127" s="20"/>
      <c r="CX127" s="20"/>
      <c r="CY127" s="20"/>
      <c r="CZ127" s="20"/>
      <c r="DA127" s="20"/>
      <c r="DB127" s="20"/>
      <c r="DC127" s="20"/>
      <c r="DD127" s="20"/>
      <c r="DE127" s="20"/>
      <c r="DF127" s="20"/>
      <c r="DG127" s="20"/>
      <c r="DH127" s="20"/>
      <c r="DI127" s="20"/>
      <c r="DJ127" s="20"/>
      <c r="DK127" s="20"/>
      <c r="DL127" s="20"/>
      <c r="DM127" s="20"/>
      <c r="DN127" s="20"/>
      <c r="DO127" s="20"/>
      <c r="DP127" s="20"/>
      <c r="DQ127" s="20"/>
      <c r="DR127" s="20"/>
      <c r="DS127" s="20"/>
      <c r="DT127" s="20"/>
      <c r="DU127" s="20"/>
      <c r="DV127" s="20"/>
      <c r="DW127" s="20"/>
      <c r="DX127" s="20"/>
      <c r="DY127" s="20"/>
      <c r="DZ127" s="20"/>
      <c r="EA127" s="20"/>
      <c r="EB127" s="20"/>
      <c r="EC127" s="20"/>
      <c r="ED127" s="20"/>
      <c r="EE127" s="20"/>
      <c r="EF127" s="20"/>
      <c r="EG127" s="20"/>
      <c r="EH127" s="20"/>
      <c r="EI127" s="20"/>
      <c r="EJ127" s="20"/>
      <c r="EK127" s="20"/>
      <c r="EL127" s="20"/>
      <c r="EM127" s="20"/>
      <c r="EN127" s="20"/>
      <c r="EO127" s="20"/>
      <c r="EP127" s="20"/>
      <c r="EQ127" s="20"/>
      <c r="ER127" s="20"/>
      <c r="ES127" s="20"/>
      <c r="ET127" s="20"/>
      <c r="EU127" s="20"/>
      <c r="EV127" s="20"/>
      <c r="EW127" s="20"/>
      <c r="EX127" s="20"/>
      <c r="EY127" s="20"/>
      <c r="EZ127" s="20"/>
      <c r="FA127" s="20"/>
      <c r="FB127" s="20"/>
      <c r="FC127" s="20"/>
      <c r="FD127" s="20"/>
      <c r="FE127" s="20"/>
      <c r="FF127" s="20"/>
      <c r="FG127" s="20"/>
      <c r="FH127" s="20"/>
      <c r="FI127" s="20"/>
      <c r="FJ127" s="20"/>
      <c r="FK127" s="20"/>
      <c r="FL127" s="20"/>
      <c r="FM127" s="20"/>
      <c r="FN127" s="20"/>
      <c r="FO127" s="20"/>
      <c r="FP127" s="20"/>
      <c r="FQ127" s="20"/>
      <c r="FR127" s="20"/>
      <c r="FS127" s="20"/>
      <c r="FT127" s="20"/>
    </row>
    <row r="128" spans="2:176" ht="15.75" customHeight="1">
      <c r="C128" s="86"/>
      <c r="D128" s="150" t="str">
        <f t="shared" si="1"/>
        <v>N/A</v>
      </c>
      <c r="E128" s="151"/>
      <c r="F128" s="151"/>
      <c r="G128" s="151"/>
      <c r="H128" s="151"/>
      <c r="I128" s="151"/>
      <c r="J128" s="152"/>
      <c r="K128" s="93">
        <v>0</v>
      </c>
      <c r="L128" s="76">
        <f t="shared" si="2"/>
        <v>0</v>
      </c>
      <c r="M128" s="149"/>
      <c r="N128" s="149"/>
      <c r="O128" s="147"/>
      <c r="P128" s="148"/>
      <c r="Q128" s="50"/>
      <c r="R128" s="39"/>
      <c r="S128" s="39"/>
      <c r="T128" s="39"/>
      <c r="U128" s="39"/>
      <c r="V128" s="40"/>
      <c r="W128" s="40"/>
      <c r="X128" s="40"/>
      <c r="Y128" s="40"/>
      <c r="Z128" s="40"/>
      <c r="AA128" s="40"/>
      <c r="AB128" s="40"/>
      <c r="AC128" s="40"/>
      <c r="AS128" s="20"/>
      <c r="AT128" s="20"/>
      <c r="AU128" s="20"/>
      <c r="AV128" s="20"/>
      <c r="AW128" s="20"/>
      <c r="AX128" s="20"/>
      <c r="AY128" s="20"/>
      <c r="AZ128" s="20"/>
      <c r="BA128" s="20"/>
      <c r="BB128" s="20"/>
      <c r="BC128" s="20"/>
      <c r="BD128" s="20"/>
      <c r="BE128" s="20"/>
      <c r="BF128" s="20"/>
      <c r="BG128" s="20"/>
      <c r="BH128" s="20"/>
      <c r="BI128" s="20"/>
      <c r="BJ128" s="20"/>
      <c r="BK128" s="20"/>
      <c r="BL128" s="20"/>
      <c r="BM128" s="20"/>
      <c r="BN128" s="20"/>
      <c r="BO128" s="20"/>
      <c r="BP128" s="20"/>
      <c r="BQ128" s="20"/>
      <c r="BR128" s="20"/>
      <c r="BS128" s="20"/>
      <c r="BT128" s="20"/>
      <c r="BU128" s="20"/>
      <c r="BV128" s="20"/>
      <c r="BW128" s="20"/>
      <c r="BX128" s="20"/>
      <c r="BY128" s="20"/>
      <c r="BZ128" s="20"/>
      <c r="CA128" s="20"/>
      <c r="CB128" s="20"/>
      <c r="CC128" s="20"/>
      <c r="CD128" s="20"/>
      <c r="CE128" s="20"/>
      <c r="CF128" s="20"/>
      <c r="CG128" s="20"/>
      <c r="CH128" s="20"/>
      <c r="CI128" s="20"/>
      <c r="CJ128" s="20"/>
      <c r="CK128" s="20"/>
      <c r="CL128" s="20"/>
      <c r="CM128" s="20"/>
      <c r="CN128" s="20"/>
      <c r="CO128" s="20"/>
      <c r="CP128" s="20"/>
      <c r="CQ128" s="20"/>
      <c r="CR128" s="20"/>
      <c r="CS128" s="20"/>
      <c r="CT128" s="20"/>
      <c r="CU128" s="20"/>
      <c r="CV128" s="20"/>
      <c r="CW128" s="20"/>
      <c r="CX128" s="20"/>
      <c r="CY128" s="20"/>
      <c r="CZ128" s="20"/>
      <c r="DA128" s="20"/>
      <c r="DB128" s="20"/>
      <c r="DC128" s="20"/>
      <c r="DD128" s="20"/>
      <c r="DE128" s="20"/>
      <c r="DF128" s="20"/>
      <c r="DG128" s="20"/>
      <c r="DH128" s="20"/>
      <c r="DI128" s="20"/>
      <c r="DJ128" s="20"/>
      <c r="DK128" s="20"/>
      <c r="DL128" s="20"/>
      <c r="DM128" s="20"/>
      <c r="DN128" s="20"/>
      <c r="DO128" s="20"/>
      <c r="DP128" s="20"/>
      <c r="DQ128" s="20"/>
      <c r="DR128" s="20"/>
      <c r="DS128" s="20"/>
      <c r="DT128" s="20"/>
      <c r="DU128" s="20"/>
      <c r="DV128" s="20"/>
      <c r="DW128" s="20"/>
      <c r="DX128" s="20"/>
      <c r="DY128" s="20"/>
      <c r="DZ128" s="20"/>
      <c r="EA128" s="20"/>
      <c r="EB128" s="20"/>
      <c r="EC128" s="20"/>
      <c r="ED128" s="20"/>
      <c r="EE128" s="20"/>
      <c r="EF128" s="20"/>
      <c r="EG128" s="20"/>
      <c r="EH128" s="20"/>
      <c r="EI128" s="20"/>
      <c r="EJ128" s="20"/>
      <c r="EK128" s="20"/>
      <c r="EL128" s="20"/>
      <c r="EM128" s="20"/>
      <c r="EN128" s="20"/>
      <c r="EO128" s="20"/>
      <c r="EP128" s="20"/>
      <c r="EQ128" s="20"/>
      <c r="ER128" s="20"/>
      <c r="ES128" s="20"/>
      <c r="ET128" s="20"/>
      <c r="EU128" s="20"/>
      <c r="EV128" s="20"/>
      <c r="EW128" s="20"/>
      <c r="EX128" s="20"/>
      <c r="EY128" s="20"/>
      <c r="EZ128" s="20"/>
      <c r="FA128" s="20"/>
      <c r="FB128" s="20"/>
      <c r="FC128" s="20"/>
      <c r="FD128" s="20"/>
      <c r="FE128" s="20"/>
      <c r="FF128" s="20"/>
      <c r="FG128" s="20"/>
      <c r="FH128" s="20"/>
      <c r="FI128" s="20"/>
      <c r="FJ128" s="20"/>
      <c r="FK128" s="20"/>
      <c r="FL128" s="20"/>
      <c r="FM128" s="20"/>
      <c r="FN128" s="20"/>
      <c r="FO128" s="20"/>
      <c r="FP128" s="20"/>
      <c r="FQ128" s="20"/>
      <c r="FR128" s="20"/>
      <c r="FS128" s="20"/>
      <c r="FT128" s="20"/>
    </row>
    <row r="129" spans="2:176" ht="15.75" customHeight="1">
      <c r="C129" s="86"/>
      <c r="D129" s="150" t="str">
        <f t="shared" si="1"/>
        <v>N/A</v>
      </c>
      <c r="E129" s="151"/>
      <c r="F129" s="151"/>
      <c r="G129" s="151"/>
      <c r="H129" s="151"/>
      <c r="I129" s="151"/>
      <c r="J129" s="152"/>
      <c r="K129" s="93">
        <v>0</v>
      </c>
      <c r="L129" s="76">
        <f t="shared" si="2"/>
        <v>0</v>
      </c>
      <c r="M129" s="149"/>
      <c r="N129" s="149"/>
      <c r="O129" s="147"/>
      <c r="P129" s="148"/>
      <c r="Q129" s="50"/>
      <c r="R129" s="39"/>
      <c r="S129" s="39"/>
      <c r="T129" s="39"/>
      <c r="U129" s="39"/>
      <c r="V129" s="40"/>
      <c r="W129" s="40"/>
      <c r="X129" s="40"/>
      <c r="Y129" s="40"/>
      <c r="Z129" s="40"/>
      <c r="AA129" s="40"/>
      <c r="AB129" s="40"/>
      <c r="AC129" s="40"/>
      <c r="AS129" s="20"/>
      <c r="AT129" s="20"/>
      <c r="AU129" s="20"/>
      <c r="AV129" s="20"/>
      <c r="AW129" s="20"/>
      <c r="AX129" s="20"/>
      <c r="AY129" s="20"/>
      <c r="AZ129" s="20"/>
      <c r="BA129" s="20"/>
      <c r="BB129" s="20"/>
      <c r="BC129" s="20"/>
      <c r="BD129" s="20"/>
      <c r="BE129" s="20"/>
      <c r="BF129" s="20"/>
      <c r="BG129" s="20"/>
      <c r="BH129" s="20"/>
      <c r="BI129" s="20"/>
      <c r="BJ129" s="20"/>
      <c r="BK129" s="20"/>
      <c r="BL129" s="20"/>
      <c r="BM129" s="20"/>
      <c r="BN129" s="20"/>
      <c r="BO129" s="20"/>
      <c r="BP129" s="20"/>
      <c r="BQ129" s="20"/>
      <c r="BR129" s="20"/>
      <c r="BS129" s="20"/>
      <c r="BT129" s="20"/>
      <c r="BU129" s="20"/>
      <c r="BV129" s="20"/>
      <c r="BW129" s="20"/>
      <c r="BX129" s="20"/>
      <c r="BY129" s="20"/>
      <c r="BZ129" s="20"/>
      <c r="CA129" s="20"/>
      <c r="CB129" s="20"/>
      <c r="CC129" s="20"/>
      <c r="CD129" s="20"/>
      <c r="CE129" s="20"/>
      <c r="CF129" s="20"/>
      <c r="CG129" s="20"/>
      <c r="CH129" s="20"/>
      <c r="CI129" s="20"/>
      <c r="CJ129" s="20"/>
      <c r="CK129" s="20"/>
      <c r="CL129" s="20"/>
      <c r="CM129" s="20"/>
      <c r="CN129" s="20"/>
      <c r="CO129" s="20"/>
      <c r="CP129" s="20"/>
      <c r="CQ129" s="20"/>
      <c r="CR129" s="20"/>
      <c r="CS129" s="20"/>
      <c r="CT129" s="20"/>
      <c r="CU129" s="20"/>
      <c r="CV129" s="20"/>
      <c r="CW129" s="20"/>
      <c r="CX129" s="20"/>
      <c r="CY129" s="20"/>
      <c r="CZ129" s="20"/>
      <c r="DA129" s="20"/>
      <c r="DB129" s="20"/>
      <c r="DC129" s="20"/>
      <c r="DD129" s="20"/>
      <c r="DE129" s="20"/>
      <c r="DF129" s="20"/>
      <c r="DG129" s="20"/>
      <c r="DH129" s="20"/>
      <c r="DI129" s="20"/>
      <c r="DJ129" s="20"/>
      <c r="DK129" s="20"/>
      <c r="DL129" s="20"/>
      <c r="DM129" s="20"/>
      <c r="DN129" s="20"/>
      <c r="DO129" s="20"/>
      <c r="DP129" s="20"/>
      <c r="DQ129" s="20"/>
      <c r="DR129" s="20"/>
      <c r="DS129" s="20"/>
      <c r="DT129" s="20"/>
      <c r="DU129" s="20"/>
      <c r="DV129" s="20"/>
      <c r="DW129" s="20"/>
      <c r="DX129" s="20"/>
      <c r="DY129" s="20"/>
      <c r="DZ129" s="20"/>
      <c r="EA129" s="20"/>
      <c r="EB129" s="20"/>
      <c r="EC129" s="20"/>
      <c r="ED129" s="20"/>
      <c r="EE129" s="20"/>
      <c r="EF129" s="20"/>
      <c r="EG129" s="20"/>
      <c r="EH129" s="20"/>
      <c r="EI129" s="20"/>
      <c r="EJ129" s="20"/>
      <c r="EK129" s="20"/>
      <c r="EL129" s="20"/>
      <c r="EM129" s="20"/>
      <c r="EN129" s="20"/>
      <c r="EO129" s="20"/>
      <c r="EP129" s="20"/>
      <c r="EQ129" s="20"/>
      <c r="ER129" s="20"/>
      <c r="ES129" s="20"/>
      <c r="ET129" s="20"/>
      <c r="EU129" s="20"/>
      <c r="EV129" s="20"/>
      <c r="EW129" s="20"/>
      <c r="EX129" s="20"/>
      <c r="EY129" s="20"/>
      <c r="EZ129" s="20"/>
      <c r="FA129" s="20"/>
      <c r="FB129" s="20"/>
      <c r="FC129" s="20"/>
      <c r="FD129" s="20"/>
      <c r="FE129" s="20"/>
      <c r="FF129" s="20"/>
      <c r="FG129" s="20"/>
      <c r="FH129" s="20"/>
      <c r="FI129" s="20"/>
      <c r="FJ129" s="20"/>
      <c r="FK129" s="20"/>
      <c r="FL129" s="20"/>
      <c r="FM129" s="20"/>
      <c r="FN129" s="20"/>
      <c r="FO129" s="20"/>
      <c r="FP129" s="20"/>
      <c r="FQ129" s="20"/>
      <c r="FR129" s="20"/>
      <c r="FS129" s="20"/>
      <c r="FT129" s="20"/>
    </row>
    <row r="130" spans="2:176" ht="15.75" customHeight="1">
      <c r="C130" s="86"/>
      <c r="D130" s="150" t="str">
        <f t="shared" si="1"/>
        <v>N/A</v>
      </c>
      <c r="E130" s="151"/>
      <c r="F130" s="151"/>
      <c r="G130" s="151"/>
      <c r="H130" s="151"/>
      <c r="I130" s="151"/>
      <c r="J130" s="152"/>
      <c r="K130" s="93">
        <v>0</v>
      </c>
      <c r="L130" s="76">
        <f t="shared" si="2"/>
        <v>0</v>
      </c>
      <c r="M130" s="149"/>
      <c r="N130" s="149"/>
      <c r="O130" s="147"/>
      <c r="P130" s="148"/>
      <c r="Q130" s="50"/>
      <c r="R130" s="39"/>
      <c r="S130" s="39"/>
      <c r="T130" s="39"/>
      <c r="U130" s="39"/>
      <c r="V130" s="40"/>
      <c r="W130" s="40"/>
      <c r="X130" s="40"/>
      <c r="Y130" s="40"/>
      <c r="Z130" s="40"/>
      <c r="AA130" s="40"/>
      <c r="AB130" s="40"/>
      <c r="AC130" s="40"/>
      <c r="AS130" s="20"/>
      <c r="AT130" s="20"/>
      <c r="AU130" s="20"/>
      <c r="AV130" s="20"/>
      <c r="AW130" s="20"/>
      <c r="AX130" s="20"/>
      <c r="AY130" s="20"/>
      <c r="AZ130" s="20"/>
      <c r="BA130" s="20"/>
      <c r="BB130" s="20"/>
      <c r="BC130" s="20"/>
      <c r="BD130" s="20"/>
      <c r="BE130" s="20"/>
      <c r="BF130" s="20"/>
      <c r="BG130" s="20"/>
      <c r="BH130" s="20"/>
      <c r="BI130" s="20"/>
      <c r="BJ130" s="20"/>
      <c r="BK130" s="20"/>
      <c r="BL130" s="20"/>
      <c r="BM130" s="20"/>
      <c r="BN130" s="20"/>
      <c r="BO130" s="20"/>
      <c r="BP130" s="20"/>
      <c r="BQ130" s="20"/>
      <c r="BR130" s="20"/>
      <c r="BS130" s="20"/>
      <c r="BT130" s="20"/>
      <c r="BU130" s="20"/>
      <c r="BV130" s="20"/>
      <c r="BW130" s="20"/>
      <c r="BX130" s="20"/>
      <c r="BY130" s="20"/>
      <c r="BZ130" s="20"/>
      <c r="CA130" s="20"/>
      <c r="CB130" s="20"/>
      <c r="CC130" s="20"/>
      <c r="CD130" s="20"/>
      <c r="CE130" s="20"/>
      <c r="CF130" s="20"/>
      <c r="CG130" s="20"/>
      <c r="CH130" s="20"/>
      <c r="CI130" s="20"/>
      <c r="CJ130" s="20"/>
      <c r="CK130" s="20"/>
      <c r="CL130" s="20"/>
      <c r="CM130" s="20"/>
      <c r="CN130" s="20"/>
      <c r="CO130" s="20"/>
      <c r="CP130" s="20"/>
      <c r="CQ130" s="20"/>
      <c r="CR130" s="20"/>
      <c r="CS130" s="20"/>
      <c r="CT130" s="20"/>
      <c r="CU130" s="20"/>
      <c r="CV130" s="20"/>
      <c r="CW130" s="20"/>
      <c r="CX130" s="20"/>
      <c r="CY130" s="20"/>
      <c r="CZ130" s="20"/>
      <c r="DA130" s="20"/>
      <c r="DB130" s="20"/>
      <c r="DC130" s="20"/>
      <c r="DD130" s="20"/>
      <c r="DE130" s="20"/>
      <c r="DF130" s="20"/>
      <c r="DG130" s="20"/>
      <c r="DH130" s="20"/>
      <c r="DI130" s="20"/>
      <c r="DJ130" s="20"/>
      <c r="DK130" s="20"/>
      <c r="DL130" s="20"/>
      <c r="DM130" s="20"/>
      <c r="DN130" s="20"/>
      <c r="DO130" s="20"/>
      <c r="DP130" s="20"/>
      <c r="DQ130" s="20"/>
      <c r="DR130" s="20"/>
      <c r="DS130" s="20"/>
      <c r="DT130" s="20"/>
      <c r="DU130" s="20"/>
      <c r="DV130" s="20"/>
      <c r="DW130" s="20"/>
      <c r="DX130" s="20"/>
      <c r="DY130" s="20"/>
      <c r="DZ130" s="20"/>
      <c r="EA130" s="20"/>
      <c r="EB130" s="20"/>
      <c r="EC130" s="20"/>
      <c r="ED130" s="20"/>
      <c r="EE130" s="20"/>
      <c r="EF130" s="20"/>
      <c r="EG130" s="20"/>
      <c r="EH130" s="20"/>
      <c r="EI130" s="20"/>
      <c r="EJ130" s="20"/>
      <c r="EK130" s="20"/>
      <c r="EL130" s="20"/>
      <c r="EM130" s="20"/>
      <c r="EN130" s="20"/>
      <c r="EO130" s="20"/>
      <c r="EP130" s="20"/>
      <c r="EQ130" s="20"/>
      <c r="ER130" s="20"/>
      <c r="ES130" s="20"/>
      <c r="ET130" s="20"/>
      <c r="EU130" s="20"/>
      <c r="EV130" s="20"/>
      <c r="EW130" s="20"/>
      <c r="EX130" s="20"/>
      <c r="EY130" s="20"/>
      <c r="EZ130" s="20"/>
      <c r="FA130" s="20"/>
      <c r="FB130" s="20"/>
      <c r="FC130" s="20"/>
      <c r="FD130" s="20"/>
      <c r="FE130" s="20"/>
      <c r="FF130" s="20"/>
      <c r="FG130" s="20"/>
      <c r="FH130" s="20"/>
      <c r="FI130" s="20"/>
      <c r="FJ130" s="20"/>
      <c r="FK130" s="20"/>
      <c r="FL130" s="20"/>
      <c r="FM130" s="20"/>
      <c r="FN130" s="20"/>
      <c r="FO130" s="20"/>
      <c r="FP130" s="20"/>
      <c r="FQ130" s="20"/>
      <c r="FR130" s="20"/>
      <c r="FS130" s="20"/>
      <c r="FT130" s="20"/>
    </row>
    <row r="131" spans="2:176" ht="15.75" customHeight="1">
      <c r="C131" s="86"/>
      <c r="D131" s="150" t="str">
        <f t="shared" si="1"/>
        <v>N/A</v>
      </c>
      <c r="E131" s="151"/>
      <c r="F131" s="151"/>
      <c r="G131" s="151"/>
      <c r="H131" s="151"/>
      <c r="I131" s="151"/>
      <c r="J131" s="152"/>
      <c r="K131" s="93">
        <v>0</v>
      </c>
      <c r="L131" s="76">
        <f t="shared" si="2"/>
        <v>0</v>
      </c>
      <c r="M131" s="149"/>
      <c r="N131" s="149"/>
      <c r="O131" s="147"/>
      <c r="P131" s="148"/>
      <c r="Q131" s="50"/>
      <c r="R131" s="39"/>
      <c r="S131" s="39"/>
      <c r="T131" s="39"/>
      <c r="U131" s="39"/>
      <c r="V131" s="40"/>
      <c r="W131" s="40"/>
      <c r="X131" s="40"/>
      <c r="Y131" s="40"/>
      <c r="Z131" s="40"/>
      <c r="AA131" s="40"/>
      <c r="AB131" s="40"/>
      <c r="AC131" s="40"/>
      <c r="AS131" s="20"/>
      <c r="AT131" s="20"/>
      <c r="AU131" s="20"/>
      <c r="AV131" s="20"/>
      <c r="AW131" s="20"/>
      <c r="AX131" s="20"/>
      <c r="AY131" s="20"/>
      <c r="AZ131" s="20"/>
      <c r="BA131" s="20"/>
      <c r="BB131" s="20"/>
      <c r="BC131" s="20"/>
      <c r="BD131" s="20"/>
      <c r="BE131" s="20"/>
      <c r="BF131" s="20"/>
      <c r="BG131" s="20"/>
      <c r="BH131" s="20"/>
      <c r="BI131" s="20"/>
      <c r="BJ131" s="20"/>
      <c r="BK131" s="20"/>
      <c r="BL131" s="20"/>
      <c r="BM131" s="20"/>
      <c r="BN131" s="20"/>
      <c r="BO131" s="20"/>
      <c r="BP131" s="20"/>
      <c r="BQ131" s="20"/>
      <c r="BR131" s="20"/>
      <c r="BS131" s="20"/>
      <c r="BT131" s="20"/>
      <c r="BU131" s="20"/>
      <c r="BV131" s="20"/>
      <c r="BW131" s="20"/>
      <c r="BX131" s="20"/>
      <c r="BY131" s="20"/>
      <c r="BZ131" s="20"/>
      <c r="CA131" s="20"/>
      <c r="CB131" s="20"/>
      <c r="CC131" s="20"/>
      <c r="CD131" s="20"/>
      <c r="CE131" s="20"/>
      <c r="CF131" s="20"/>
      <c r="CG131" s="20"/>
      <c r="CH131" s="20"/>
      <c r="CI131" s="20"/>
      <c r="CJ131" s="20"/>
      <c r="CK131" s="20"/>
      <c r="CL131" s="20"/>
      <c r="CM131" s="20"/>
      <c r="CN131" s="20"/>
      <c r="CO131" s="20"/>
      <c r="CP131" s="20"/>
      <c r="CQ131" s="20"/>
      <c r="CR131" s="20"/>
      <c r="CS131" s="20"/>
      <c r="CT131" s="20"/>
      <c r="CU131" s="20"/>
      <c r="CV131" s="20"/>
      <c r="CW131" s="20"/>
      <c r="CX131" s="20"/>
      <c r="CY131" s="20"/>
      <c r="CZ131" s="20"/>
      <c r="DA131" s="20"/>
      <c r="DB131" s="20"/>
      <c r="DC131" s="20"/>
      <c r="DD131" s="20"/>
      <c r="DE131" s="20"/>
      <c r="DF131" s="20"/>
      <c r="DG131" s="20"/>
      <c r="DH131" s="20"/>
      <c r="DI131" s="20"/>
      <c r="DJ131" s="20"/>
      <c r="DK131" s="20"/>
      <c r="DL131" s="20"/>
      <c r="DM131" s="20"/>
      <c r="DN131" s="20"/>
      <c r="DO131" s="20"/>
      <c r="DP131" s="20"/>
      <c r="DQ131" s="20"/>
      <c r="DR131" s="20"/>
      <c r="DS131" s="20"/>
      <c r="DT131" s="20"/>
      <c r="DU131" s="20"/>
      <c r="DV131" s="20"/>
      <c r="DW131" s="20"/>
      <c r="DX131" s="20"/>
      <c r="DY131" s="20"/>
      <c r="DZ131" s="20"/>
      <c r="EA131" s="20"/>
      <c r="EB131" s="20"/>
      <c r="EC131" s="20"/>
      <c r="ED131" s="20"/>
      <c r="EE131" s="20"/>
      <c r="EF131" s="20"/>
      <c r="EG131" s="20"/>
      <c r="EH131" s="20"/>
      <c r="EI131" s="20"/>
      <c r="EJ131" s="20"/>
      <c r="EK131" s="20"/>
      <c r="EL131" s="20"/>
      <c r="EM131" s="20"/>
      <c r="EN131" s="20"/>
      <c r="EO131" s="20"/>
      <c r="EP131" s="20"/>
      <c r="EQ131" s="20"/>
      <c r="ER131" s="20"/>
      <c r="ES131" s="20"/>
      <c r="ET131" s="20"/>
      <c r="EU131" s="20"/>
      <c r="EV131" s="20"/>
      <c r="EW131" s="20"/>
      <c r="EX131" s="20"/>
      <c r="EY131" s="20"/>
      <c r="EZ131" s="20"/>
      <c r="FA131" s="20"/>
      <c r="FB131" s="20"/>
      <c r="FC131" s="20"/>
      <c r="FD131" s="20"/>
      <c r="FE131" s="20"/>
      <c r="FF131" s="20"/>
      <c r="FG131" s="20"/>
      <c r="FH131" s="20"/>
      <c r="FI131" s="20"/>
      <c r="FJ131" s="20"/>
      <c r="FK131" s="20"/>
      <c r="FL131" s="20"/>
      <c r="FM131" s="20"/>
      <c r="FN131" s="20"/>
      <c r="FO131" s="20"/>
      <c r="FP131" s="20"/>
      <c r="FQ131" s="20"/>
      <c r="FR131" s="20"/>
      <c r="FS131" s="20"/>
      <c r="FT131" s="20"/>
    </row>
    <row r="132" spans="2:176" ht="15.75" customHeight="1">
      <c r="C132" s="86"/>
      <c r="D132" s="150" t="str">
        <f t="shared" si="1"/>
        <v>N/A</v>
      </c>
      <c r="E132" s="151"/>
      <c r="F132" s="151"/>
      <c r="G132" s="151"/>
      <c r="H132" s="151"/>
      <c r="I132" s="151"/>
      <c r="J132" s="152"/>
      <c r="K132" s="93">
        <v>0</v>
      </c>
      <c r="L132" s="76">
        <f t="shared" si="2"/>
        <v>0</v>
      </c>
      <c r="M132" s="149"/>
      <c r="N132" s="149"/>
      <c r="O132" s="147"/>
      <c r="P132" s="148"/>
      <c r="Q132" s="50"/>
      <c r="R132" s="39"/>
      <c r="S132" s="39"/>
      <c r="T132" s="39"/>
      <c r="U132" s="39"/>
      <c r="V132" s="40"/>
      <c r="W132" s="40"/>
      <c r="X132" s="40"/>
      <c r="Y132" s="40"/>
      <c r="Z132" s="40"/>
      <c r="AA132" s="40"/>
      <c r="AB132" s="40"/>
      <c r="AC132" s="40"/>
      <c r="AS132" s="20"/>
      <c r="AT132" s="20"/>
      <c r="AU132" s="20"/>
      <c r="AV132" s="20"/>
      <c r="AW132" s="20"/>
      <c r="AX132" s="20"/>
      <c r="AY132" s="20"/>
      <c r="AZ132" s="20"/>
      <c r="BA132" s="20"/>
      <c r="BB132" s="20"/>
      <c r="BC132" s="20"/>
      <c r="BD132" s="20"/>
      <c r="BE132" s="20"/>
      <c r="BF132" s="20"/>
      <c r="BG132" s="20"/>
      <c r="BH132" s="20"/>
      <c r="BI132" s="20"/>
      <c r="BJ132" s="20"/>
      <c r="BK132" s="20"/>
      <c r="BL132" s="20"/>
      <c r="BM132" s="20"/>
      <c r="BN132" s="20"/>
      <c r="BO132" s="20"/>
      <c r="BP132" s="20"/>
      <c r="BQ132" s="20"/>
      <c r="BR132" s="20"/>
      <c r="BS132" s="20"/>
      <c r="BT132" s="20"/>
      <c r="BU132" s="20"/>
      <c r="BV132" s="20"/>
      <c r="BW132" s="20"/>
      <c r="BX132" s="20"/>
      <c r="BY132" s="20"/>
      <c r="BZ132" s="20"/>
      <c r="CA132" s="20"/>
      <c r="CB132" s="20"/>
      <c r="CC132" s="20"/>
      <c r="CD132" s="20"/>
      <c r="CE132" s="20"/>
      <c r="CF132" s="20"/>
      <c r="CG132" s="20"/>
      <c r="CH132" s="20"/>
      <c r="CI132" s="20"/>
      <c r="CJ132" s="20"/>
      <c r="CK132" s="20"/>
      <c r="CL132" s="20"/>
      <c r="CM132" s="20"/>
      <c r="CN132" s="20"/>
      <c r="CO132" s="20"/>
      <c r="CP132" s="20"/>
      <c r="CQ132" s="20"/>
      <c r="CR132" s="20"/>
      <c r="CS132" s="20"/>
      <c r="CT132" s="20"/>
      <c r="CU132" s="20"/>
      <c r="CV132" s="20"/>
      <c r="CW132" s="20"/>
      <c r="CX132" s="20"/>
      <c r="CY132" s="20"/>
      <c r="CZ132" s="20"/>
      <c r="DA132" s="20"/>
      <c r="DB132" s="20"/>
      <c r="DC132" s="20"/>
      <c r="DD132" s="20"/>
      <c r="DE132" s="20"/>
      <c r="DF132" s="20"/>
      <c r="DG132" s="20"/>
      <c r="DH132" s="20"/>
      <c r="DI132" s="20"/>
      <c r="DJ132" s="20"/>
      <c r="DK132" s="20"/>
      <c r="DL132" s="20"/>
      <c r="DM132" s="20"/>
      <c r="DN132" s="20"/>
      <c r="DO132" s="20"/>
      <c r="DP132" s="20"/>
      <c r="DQ132" s="20"/>
      <c r="DR132" s="20"/>
      <c r="DS132" s="20"/>
      <c r="DT132" s="20"/>
      <c r="DU132" s="20"/>
      <c r="DV132" s="20"/>
      <c r="DW132" s="20"/>
      <c r="DX132" s="20"/>
      <c r="DY132" s="20"/>
      <c r="DZ132" s="20"/>
      <c r="EA132" s="20"/>
      <c r="EB132" s="20"/>
      <c r="EC132" s="20"/>
      <c r="ED132" s="20"/>
      <c r="EE132" s="20"/>
      <c r="EF132" s="20"/>
      <c r="EG132" s="20"/>
      <c r="EH132" s="20"/>
      <c r="EI132" s="20"/>
      <c r="EJ132" s="20"/>
      <c r="EK132" s="20"/>
      <c r="EL132" s="20"/>
      <c r="EM132" s="20"/>
      <c r="EN132" s="20"/>
      <c r="EO132" s="20"/>
      <c r="EP132" s="20"/>
      <c r="EQ132" s="20"/>
      <c r="ER132" s="20"/>
      <c r="ES132" s="20"/>
      <c r="ET132" s="20"/>
      <c r="EU132" s="20"/>
      <c r="EV132" s="20"/>
      <c r="EW132" s="20"/>
      <c r="EX132" s="20"/>
      <c r="EY132" s="20"/>
      <c r="EZ132" s="20"/>
      <c r="FA132" s="20"/>
      <c r="FB132" s="20"/>
      <c r="FC132" s="20"/>
      <c r="FD132" s="20"/>
      <c r="FE132" s="20"/>
      <c r="FF132" s="20"/>
      <c r="FG132" s="20"/>
      <c r="FH132" s="20"/>
      <c r="FI132" s="20"/>
      <c r="FJ132" s="20"/>
      <c r="FK132" s="20"/>
      <c r="FL132" s="20"/>
      <c r="FM132" s="20"/>
      <c r="FN132" s="20"/>
      <c r="FO132" s="20"/>
      <c r="FP132" s="20"/>
      <c r="FQ132" s="20"/>
      <c r="FR132" s="20"/>
      <c r="FS132" s="20"/>
      <c r="FT132" s="20"/>
    </row>
    <row r="133" spans="2:176" ht="15.75" customHeight="1">
      <c r="C133" s="86"/>
      <c r="D133" s="150" t="str">
        <f t="shared" si="1"/>
        <v>N/A</v>
      </c>
      <c r="E133" s="151"/>
      <c r="F133" s="151"/>
      <c r="G133" s="151"/>
      <c r="H133" s="151"/>
      <c r="I133" s="151"/>
      <c r="J133" s="152"/>
      <c r="K133" s="93">
        <v>0</v>
      </c>
      <c r="L133" s="76">
        <f t="shared" si="2"/>
        <v>0</v>
      </c>
      <c r="M133" s="149"/>
      <c r="N133" s="149"/>
      <c r="O133" s="147"/>
      <c r="P133" s="148"/>
      <c r="Q133" s="50"/>
      <c r="R133" s="39"/>
      <c r="S133" s="39"/>
      <c r="T133" s="39"/>
      <c r="U133" s="39"/>
      <c r="V133" s="40"/>
      <c r="W133" s="40"/>
      <c r="X133" s="40"/>
      <c r="Y133" s="40"/>
      <c r="Z133" s="40"/>
      <c r="AA133" s="40"/>
      <c r="AB133" s="40"/>
      <c r="AC133" s="40"/>
      <c r="AS133" s="20"/>
      <c r="AT133" s="20"/>
      <c r="AU133" s="20"/>
      <c r="AV133" s="20"/>
      <c r="AW133" s="20"/>
      <c r="AX133" s="20"/>
      <c r="AY133" s="20"/>
      <c r="AZ133" s="20"/>
      <c r="BA133" s="20"/>
      <c r="BB133" s="20"/>
      <c r="BC133" s="20"/>
      <c r="BD133" s="20"/>
      <c r="BE133" s="20"/>
      <c r="BF133" s="20"/>
      <c r="BG133" s="20"/>
      <c r="BH133" s="20"/>
      <c r="BI133" s="20"/>
      <c r="BJ133" s="20"/>
      <c r="BK133" s="20"/>
      <c r="BL133" s="20"/>
      <c r="BM133" s="20"/>
      <c r="BN133" s="20"/>
      <c r="BO133" s="20"/>
      <c r="BP133" s="20"/>
      <c r="BQ133" s="20"/>
      <c r="BR133" s="20"/>
      <c r="BS133" s="20"/>
      <c r="BT133" s="20"/>
      <c r="BU133" s="20"/>
      <c r="BV133" s="20"/>
      <c r="BW133" s="20"/>
      <c r="BX133" s="20"/>
      <c r="BY133" s="20"/>
      <c r="BZ133" s="20"/>
      <c r="CA133" s="20"/>
      <c r="CB133" s="20"/>
      <c r="CC133" s="20"/>
      <c r="CD133" s="20"/>
      <c r="CE133" s="20"/>
      <c r="CF133" s="20"/>
      <c r="CG133" s="20"/>
      <c r="CH133" s="20"/>
      <c r="CI133" s="20"/>
      <c r="CJ133" s="20"/>
      <c r="CK133" s="20"/>
      <c r="CL133" s="20"/>
      <c r="CM133" s="20"/>
      <c r="CN133" s="20"/>
      <c r="CO133" s="20"/>
      <c r="CP133" s="20"/>
      <c r="CQ133" s="20"/>
      <c r="CR133" s="20"/>
      <c r="CS133" s="20"/>
      <c r="CT133" s="20"/>
      <c r="CU133" s="20"/>
      <c r="CV133" s="20"/>
      <c r="CW133" s="20"/>
      <c r="CX133" s="20"/>
      <c r="CY133" s="20"/>
      <c r="CZ133" s="20"/>
      <c r="DA133" s="20"/>
      <c r="DB133" s="20"/>
      <c r="DC133" s="20"/>
      <c r="DD133" s="20"/>
      <c r="DE133" s="20"/>
      <c r="DF133" s="20"/>
      <c r="DG133" s="20"/>
      <c r="DH133" s="20"/>
      <c r="DI133" s="20"/>
      <c r="DJ133" s="20"/>
      <c r="DK133" s="20"/>
      <c r="DL133" s="20"/>
      <c r="DM133" s="20"/>
      <c r="DN133" s="20"/>
      <c r="DO133" s="20"/>
      <c r="DP133" s="20"/>
      <c r="DQ133" s="20"/>
      <c r="DR133" s="20"/>
      <c r="DS133" s="20"/>
      <c r="DT133" s="20"/>
      <c r="DU133" s="20"/>
      <c r="DV133" s="20"/>
      <c r="DW133" s="20"/>
      <c r="DX133" s="20"/>
      <c r="DY133" s="20"/>
      <c r="DZ133" s="20"/>
      <c r="EA133" s="20"/>
      <c r="EB133" s="20"/>
      <c r="EC133" s="20"/>
      <c r="ED133" s="20"/>
      <c r="EE133" s="20"/>
      <c r="EF133" s="20"/>
      <c r="EG133" s="20"/>
      <c r="EH133" s="20"/>
      <c r="EI133" s="20"/>
      <c r="EJ133" s="20"/>
      <c r="EK133" s="20"/>
      <c r="EL133" s="20"/>
      <c r="EM133" s="20"/>
      <c r="EN133" s="20"/>
      <c r="EO133" s="20"/>
      <c r="EP133" s="20"/>
      <c r="EQ133" s="20"/>
      <c r="ER133" s="20"/>
      <c r="ES133" s="20"/>
      <c r="ET133" s="20"/>
      <c r="EU133" s="20"/>
      <c r="EV133" s="20"/>
      <c r="EW133" s="20"/>
      <c r="EX133" s="20"/>
      <c r="EY133" s="20"/>
      <c r="EZ133" s="20"/>
      <c r="FA133" s="20"/>
      <c r="FB133" s="20"/>
      <c r="FC133" s="20"/>
      <c r="FD133" s="20"/>
      <c r="FE133" s="20"/>
      <c r="FF133" s="20"/>
      <c r="FG133" s="20"/>
      <c r="FH133" s="20"/>
      <c r="FI133" s="20"/>
      <c r="FJ133" s="20"/>
      <c r="FK133" s="20"/>
      <c r="FL133" s="20"/>
      <c r="FM133" s="20"/>
      <c r="FN133" s="20"/>
      <c r="FO133" s="20"/>
      <c r="FP133" s="20"/>
      <c r="FQ133" s="20"/>
      <c r="FR133" s="20"/>
      <c r="FS133" s="20"/>
      <c r="FT133" s="20"/>
    </row>
    <row r="134" spans="2:176" ht="15.75" customHeight="1">
      <c r="C134" s="86"/>
      <c r="D134" s="150" t="str">
        <f t="shared" si="1"/>
        <v>N/A</v>
      </c>
      <c r="E134" s="151"/>
      <c r="F134" s="151"/>
      <c r="G134" s="151"/>
      <c r="H134" s="151"/>
      <c r="I134" s="151"/>
      <c r="J134" s="152"/>
      <c r="K134" s="93">
        <v>0</v>
      </c>
      <c r="L134" s="76">
        <f t="shared" si="2"/>
        <v>0</v>
      </c>
      <c r="M134" s="149"/>
      <c r="N134" s="149"/>
      <c r="O134" s="147"/>
      <c r="P134" s="148"/>
      <c r="Q134" s="50"/>
      <c r="R134" s="39"/>
      <c r="S134" s="39"/>
      <c r="T134" s="39"/>
      <c r="U134" s="39"/>
      <c r="V134" s="40"/>
      <c r="W134" s="40"/>
      <c r="X134" s="40"/>
      <c r="Y134" s="40"/>
      <c r="Z134" s="40"/>
      <c r="AA134" s="40"/>
      <c r="AB134" s="40"/>
      <c r="AC134" s="40"/>
      <c r="AS134" s="20"/>
      <c r="AT134" s="20"/>
      <c r="AU134" s="20"/>
      <c r="AV134" s="20"/>
      <c r="AW134" s="20"/>
      <c r="AX134" s="20"/>
      <c r="AY134" s="20"/>
      <c r="AZ134" s="20"/>
      <c r="BA134" s="20"/>
      <c r="BB134" s="20"/>
      <c r="BC134" s="20"/>
      <c r="BD134" s="20"/>
      <c r="BE134" s="20"/>
      <c r="BF134" s="20"/>
      <c r="BG134" s="20"/>
      <c r="BH134" s="20"/>
      <c r="BI134" s="20"/>
      <c r="BJ134" s="20"/>
      <c r="BK134" s="20"/>
      <c r="BL134" s="20"/>
      <c r="BM134" s="20"/>
      <c r="BN134" s="20"/>
      <c r="BO134" s="20"/>
      <c r="BP134" s="20"/>
      <c r="BQ134" s="20"/>
      <c r="BR134" s="20"/>
      <c r="BS134" s="20"/>
      <c r="BT134" s="20"/>
      <c r="BU134" s="20"/>
      <c r="BV134" s="20"/>
      <c r="BW134" s="20"/>
      <c r="BX134" s="20"/>
      <c r="BY134" s="20"/>
      <c r="BZ134" s="20"/>
      <c r="CA134" s="20"/>
      <c r="CB134" s="20"/>
      <c r="CC134" s="20"/>
      <c r="CD134" s="20"/>
      <c r="CE134" s="20"/>
      <c r="CF134" s="20"/>
      <c r="CG134" s="20"/>
      <c r="CH134" s="20"/>
      <c r="CI134" s="20"/>
      <c r="CJ134" s="20"/>
      <c r="CK134" s="20"/>
      <c r="CL134" s="20"/>
      <c r="CM134" s="20"/>
      <c r="CN134" s="20"/>
      <c r="CO134" s="20"/>
      <c r="CP134" s="20"/>
      <c r="CQ134" s="20"/>
      <c r="CR134" s="20"/>
      <c r="CS134" s="20"/>
      <c r="CT134" s="20"/>
      <c r="CU134" s="20"/>
      <c r="CV134" s="20"/>
      <c r="CW134" s="20"/>
      <c r="CX134" s="20"/>
      <c r="CY134" s="20"/>
      <c r="CZ134" s="20"/>
      <c r="DA134" s="20"/>
      <c r="DB134" s="20"/>
      <c r="DC134" s="20"/>
      <c r="DD134" s="20"/>
      <c r="DE134" s="20"/>
      <c r="DF134" s="20"/>
      <c r="DG134" s="20"/>
      <c r="DH134" s="20"/>
      <c r="DI134" s="20"/>
      <c r="DJ134" s="20"/>
      <c r="DK134" s="20"/>
      <c r="DL134" s="20"/>
      <c r="DM134" s="20"/>
      <c r="DN134" s="20"/>
      <c r="DO134" s="20"/>
      <c r="DP134" s="20"/>
      <c r="DQ134" s="20"/>
      <c r="DR134" s="20"/>
      <c r="DS134" s="20"/>
      <c r="DT134" s="20"/>
      <c r="DU134" s="20"/>
      <c r="DV134" s="20"/>
      <c r="DW134" s="20"/>
      <c r="DX134" s="20"/>
      <c r="DY134" s="20"/>
      <c r="DZ134" s="20"/>
      <c r="EA134" s="20"/>
      <c r="EB134" s="20"/>
      <c r="EC134" s="20"/>
      <c r="ED134" s="20"/>
      <c r="EE134" s="20"/>
      <c r="EF134" s="20"/>
      <c r="EG134" s="20"/>
      <c r="EH134" s="20"/>
      <c r="EI134" s="20"/>
      <c r="EJ134" s="20"/>
      <c r="EK134" s="20"/>
      <c r="EL134" s="20"/>
      <c r="EM134" s="20"/>
      <c r="EN134" s="20"/>
      <c r="EO134" s="20"/>
      <c r="EP134" s="20"/>
      <c r="EQ134" s="20"/>
      <c r="ER134" s="20"/>
      <c r="ES134" s="20"/>
      <c r="ET134" s="20"/>
      <c r="EU134" s="20"/>
      <c r="EV134" s="20"/>
      <c r="EW134" s="20"/>
      <c r="EX134" s="20"/>
      <c r="EY134" s="20"/>
      <c r="EZ134" s="20"/>
      <c r="FA134" s="20"/>
      <c r="FB134" s="20"/>
      <c r="FC134" s="20"/>
      <c r="FD134" s="20"/>
      <c r="FE134" s="20"/>
      <c r="FF134" s="20"/>
      <c r="FG134" s="20"/>
      <c r="FH134" s="20"/>
      <c r="FI134" s="20"/>
      <c r="FJ134" s="20"/>
      <c r="FK134" s="20"/>
      <c r="FL134" s="20"/>
      <c r="FM134" s="20"/>
      <c r="FN134" s="20"/>
      <c r="FO134" s="20"/>
      <c r="FP134" s="20"/>
      <c r="FQ134" s="20"/>
      <c r="FR134" s="20"/>
      <c r="FS134" s="20"/>
      <c r="FT134" s="20"/>
    </row>
    <row r="135" spans="2:176" ht="15.75" customHeight="1">
      <c r="C135" s="86"/>
      <c r="D135" s="150" t="str">
        <f t="shared" si="1"/>
        <v>N/A</v>
      </c>
      <c r="E135" s="151"/>
      <c r="F135" s="151"/>
      <c r="G135" s="151"/>
      <c r="H135" s="151"/>
      <c r="I135" s="151"/>
      <c r="J135" s="152"/>
      <c r="K135" s="93">
        <v>0</v>
      </c>
      <c r="L135" s="76">
        <f t="shared" si="2"/>
        <v>0</v>
      </c>
      <c r="M135" s="149"/>
      <c r="N135" s="149"/>
      <c r="O135" s="147"/>
      <c r="P135" s="148"/>
      <c r="Q135" s="50"/>
      <c r="R135" s="39"/>
      <c r="S135" s="39"/>
      <c r="T135" s="39"/>
      <c r="U135" s="39"/>
      <c r="V135" s="40"/>
      <c r="W135" s="40"/>
      <c r="X135" s="40"/>
      <c r="Y135" s="40"/>
      <c r="Z135" s="40"/>
      <c r="AA135" s="40"/>
      <c r="AB135" s="40"/>
      <c r="AC135" s="40"/>
      <c r="AS135" s="20"/>
      <c r="AT135" s="20"/>
      <c r="AU135" s="20"/>
      <c r="AV135" s="20"/>
      <c r="AW135" s="20"/>
      <c r="AX135" s="20"/>
      <c r="AY135" s="20"/>
      <c r="AZ135" s="20"/>
      <c r="BA135" s="20"/>
      <c r="BB135" s="20"/>
      <c r="BC135" s="20"/>
      <c r="BD135" s="20"/>
      <c r="BE135" s="20"/>
      <c r="BF135" s="20"/>
      <c r="BG135" s="20"/>
      <c r="BH135" s="20"/>
      <c r="BI135" s="20"/>
      <c r="BJ135" s="20"/>
      <c r="BK135" s="20"/>
      <c r="BL135" s="20"/>
      <c r="BM135" s="20"/>
      <c r="BN135" s="20"/>
      <c r="BO135" s="20"/>
      <c r="BP135" s="20"/>
      <c r="BQ135" s="20"/>
      <c r="BR135" s="20"/>
      <c r="BS135" s="20"/>
      <c r="BT135" s="20"/>
      <c r="BU135" s="20"/>
      <c r="BV135" s="20"/>
      <c r="BW135" s="20"/>
      <c r="BX135" s="20"/>
      <c r="BY135" s="20"/>
      <c r="BZ135" s="20"/>
      <c r="CA135" s="20"/>
      <c r="CB135" s="20"/>
      <c r="CC135" s="20"/>
      <c r="CD135" s="20"/>
      <c r="CE135" s="20"/>
      <c r="CF135" s="20"/>
      <c r="CG135" s="20"/>
      <c r="CH135" s="20"/>
      <c r="CI135" s="20"/>
      <c r="CJ135" s="20"/>
      <c r="CK135" s="20"/>
      <c r="CL135" s="20"/>
      <c r="CM135" s="20"/>
      <c r="CN135" s="20"/>
      <c r="CO135" s="20"/>
      <c r="CP135" s="20"/>
      <c r="CQ135" s="20"/>
      <c r="CR135" s="20"/>
      <c r="CS135" s="20"/>
      <c r="CT135" s="20"/>
      <c r="CU135" s="20"/>
      <c r="CV135" s="20"/>
      <c r="CW135" s="20"/>
      <c r="CX135" s="20"/>
      <c r="CY135" s="20"/>
      <c r="CZ135" s="20"/>
      <c r="DA135" s="20"/>
      <c r="DB135" s="20"/>
      <c r="DC135" s="20"/>
      <c r="DD135" s="20"/>
      <c r="DE135" s="20"/>
      <c r="DF135" s="20"/>
      <c r="DG135" s="20"/>
      <c r="DH135" s="20"/>
      <c r="DI135" s="20"/>
      <c r="DJ135" s="20"/>
      <c r="DK135" s="20"/>
      <c r="DL135" s="20"/>
      <c r="DM135" s="20"/>
      <c r="DN135" s="20"/>
      <c r="DO135" s="20"/>
      <c r="DP135" s="20"/>
      <c r="DQ135" s="20"/>
      <c r="DR135" s="20"/>
      <c r="DS135" s="20"/>
      <c r="DT135" s="20"/>
      <c r="DU135" s="20"/>
      <c r="DV135" s="20"/>
      <c r="DW135" s="20"/>
      <c r="DX135" s="20"/>
      <c r="DY135" s="20"/>
      <c r="DZ135" s="20"/>
      <c r="EA135" s="20"/>
      <c r="EB135" s="20"/>
      <c r="EC135" s="20"/>
      <c r="ED135" s="20"/>
      <c r="EE135" s="20"/>
      <c r="EF135" s="20"/>
      <c r="EG135" s="20"/>
      <c r="EH135" s="20"/>
      <c r="EI135" s="20"/>
      <c r="EJ135" s="20"/>
      <c r="EK135" s="20"/>
      <c r="EL135" s="20"/>
      <c r="EM135" s="20"/>
      <c r="EN135" s="20"/>
      <c r="EO135" s="20"/>
      <c r="EP135" s="20"/>
      <c r="EQ135" s="20"/>
      <c r="ER135" s="20"/>
      <c r="ES135" s="20"/>
      <c r="ET135" s="20"/>
      <c r="EU135" s="20"/>
      <c r="EV135" s="20"/>
      <c r="EW135" s="20"/>
      <c r="EX135" s="20"/>
      <c r="EY135" s="20"/>
      <c r="EZ135" s="20"/>
      <c r="FA135" s="20"/>
      <c r="FB135" s="20"/>
      <c r="FC135" s="20"/>
      <c r="FD135" s="20"/>
      <c r="FE135" s="20"/>
      <c r="FF135" s="20"/>
      <c r="FG135" s="20"/>
      <c r="FH135" s="20"/>
      <c r="FI135" s="20"/>
      <c r="FJ135" s="20"/>
      <c r="FK135" s="20"/>
      <c r="FL135" s="20"/>
      <c r="FM135" s="20"/>
      <c r="FN135" s="20"/>
      <c r="FO135" s="20"/>
      <c r="FP135" s="20"/>
      <c r="FQ135" s="20"/>
      <c r="FR135" s="20"/>
      <c r="FS135" s="20"/>
      <c r="FT135" s="20"/>
    </row>
    <row r="136" spans="2:176" ht="15.75" customHeight="1">
      <c r="C136" s="86"/>
      <c r="D136" s="150" t="str">
        <f t="shared" si="1"/>
        <v>N/A</v>
      </c>
      <c r="E136" s="151"/>
      <c r="F136" s="151"/>
      <c r="G136" s="151"/>
      <c r="H136" s="151"/>
      <c r="I136" s="151"/>
      <c r="J136" s="152"/>
      <c r="K136" s="93">
        <v>0</v>
      </c>
      <c r="L136" s="76">
        <f t="shared" si="2"/>
        <v>0</v>
      </c>
      <c r="M136" s="149"/>
      <c r="N136" s="149"/>
      <c r="O136" s="147"/>
      <c r="P136" s="148"/>
      <c r="Q136" s="50"/>
      <c r="R136" s="39"/>
      <c r="S136" s="39"/>
      <c r="T136" s="39"/>
      <c r="U136" s="39"/>
      <c r="V136" s="40"/>
      <c r="W136" s="40"/>
      <c r="X136" s="40"/>
      <c r="Y136" s="40"/>
      <c r="Z136" s="40"/>
      <c r="AA136" s="40"/>
      <c r="AB136" s="40"/>
      <c r="AC136" s="40"/>
      <c r="AS136" s="20"/>
      <c r="AT136" s="20"/>
      <c r="AU136" s="20"/>
      <c r="AV136" s="20"/>
      <c r="AW136" s="20"/>
      <c r="AX136" s="20"/>
      <c r="AY136" s="20"/>
      <c r="AZ136" s="20"/>
      <c r="BA136" s="20"/>
      <c r="BB136" s="20"/>
      <c r="BC136" s="20"/>
      <c r="BD136" s="20"/>
      <c r="BE136" s="20"/>
      <c r="BF136" s="20"/>
      <c r="BG136" s="20"/>
      <c r="BH136" s="20"/>
      <c r="BI136" s="20"/>
      <c r="BJ136" s="20"/>
      <c r="BK136" s="20"/>
      <c r="BL136" s="20"/>
      <c r="BM136" s="20"/>
      <c r="BN136" s="20"/>
      <c r="BO136" s="20"/>
      <c r="BP136" s="20"/>
      <c r="BQ136" s="20"/>
      <c r="BR136" s="20"/>
      <c r="BS136" s="20"/>
      <c r="BT136" s="20"/>
      <c r="BU136" s="20"/>
      <c r="BV136" s="20"/>
      <c r="BW136" s="20"/>
      <c r="BX136" s="20"/>
      <c r="BY136" s="20"/>
      <c r="BZ136" s="20"/>
      <c r="CA136" s="20"/>
      <c r="CB136" s="20"/>
      <c r="CC136" s="20"/>
      <c r="CD136" s="20"/>
      <c r="CE136" s="20"/>
      <c r="CF136" s="20"/>
      <c r="CG136" s="20"/>
      <c r="CH136" s="20"/>
      <c r="CI136" s="20"/>
      <c r="CJ136" s="20"/>
      <c r="CK136" s="20"/>
      <c r="CL136" s="20"/>
      <c r="CM136" s="20"/>
      <c r="CN136" s="20"/>
      <c r="CO136" s="20"/>
      <c r="CP136" s="20"/>
      <c r="CQ136" s="20"/>
      <c r="CR136" s="20"/>
      <c r="CS136" s="20"/>
      <c r="CT136" s="20"/>
      <c r="CU136" s="20"/>
      <c r="CV136" s="20"/>
      <c r="CW136" s="20"/>
      <c r="CX136" s="20"/>
      <c r="CY136" s="20"/>
      <c r="CZ136" s="20"/>
      <c r="DA136" s="20"/>
      <c r="DB136" s="20"/>
      <c r="DC136" s="20"/>
      <c r="DD136" s="20"/>
      <c r="DE136" s="20"/>
      <c r="DF136" s="20"/>
      <c r="DG136" s="20"/>
      <c r="DH136" s="20"/>
      <c r="DI136" s="20"/>
      <c r="DJ136" s="20"/>
      <c r="DK136" s="20"/>
      <c r="DL136" s="20"/>
      <c r="DM136" s="20"/>
      <c r="DN136" s="20"/>
      <c r="DO136" s="20"/>
      <c r="DP136" s="20"/>
      <c r="DQ136" s="20"/>
      <c r="DR136" s="20"/>
      <c r="DS136" s="20"/>
      <c r="DT136" s="20"/>
      <c r="DU136" s="20"/>
      <c r="DV136" s="20"/>
      <c r="DW136" s="20"/>
      <c r="DX136" s="20"/>
      <c r="DY136" s="20"/>
      <c r="DZ136" s="20"/>
      <c r="EA136" s="20"/>
      <c r="EB136" s="20"/>
      <c r="EC136" s="20"/>
      <c r="ED136" s="20"/>
      <c r="EE136" s="20"/>
      <c r="EF136" s="20"/>
      <c r="EG136" s="20"/>
      <c r="EH136" s="20"/>
      <c r="EI136" s="20"/>
      <c r="EJ136" s="20"/>
      <c r="EK136" s="20"/>
      <c r="EL136" s="20"/>
      <c r="EM136" s="20"/>
      <c r="EN136" s="20"/>
      <c r="EO136" s="20"/>
      <c r="EP136" s="20"/>
      <c r="EQ136" s="20"/>
      <c r="ER136" s="20"/>
      <c r="ES136" s="20"/>
      <c r="ET136" s="20"/>
      <c r="EU136" s="20"/>
      <c r="EV136" s="20"/>
      <c r="EW136" s="20"/>
      <c r="EX136" s="20"/>
      <c r="EY136" s="20"/>
      <c r="EZ136" s="20"/>
      <c r="FA136" s="20"/>
      <c r="FB136" s="20"/>
      <c r="FC136" s="20"/>
      <c r="FD136" s="20"/>
      <c r="FE136" s="20"/>
      <c r="FF136" s="20"/>
      <c r="FG136" s="20"/>
      <c r="FH136" s="20"/>
      <c r="FI136" s="20"/>
      <c r="FJ136" s="20"/>
      <c r="FK136" s="20"/>
      <c r="FL136" s="20"/>
      <c r="FM136" s="20"/>
      <c r="FN136" s="20"/>
      <c r="FO136" s="20"/>
      <c r="FP136" s="20"/>
      <c r="FQ136" s="20"/>
      <c r="FR136" s="20"/>
      <c r="FS136" s="20"/>
      <c r="FT136" s="20"/>
    </row>
    <row r="137" spans="2:176" ht="15.75" customHeight="1">
      <c r="C137" s="86"/>
      <c r="D137" s="150" t="str">
        <f t="shared" si="1"/>
        <v>N/A</v>
      </c>
      <c r="E137" s="151"/>
      <c r="F137" s="151"/>
      <c r="G137" s="151"/>
      <c r="H137" s="151"/>
      <c r="I137" s="151"/>
      <c r="J137" s="152"/>
      <c r="K137" s="93">
        <v>0</v>
      </c>
      <c r="L137" s="76">
        <f t="shared" si="2"/>
        <v>0</v>
      </c>
      <c r="M137" s="149"/>
      <c r="N137" s="149"/>
      <c r="O137" s="147"/>
      <c r="P137" s="148"/>
      <c r="Q137" s="50"/>
      <c r="R137" s="39"/>
      <c r="S137" s="39"/>
      <c r="T137" s="39"/>
      <c r="U137" s="39"/>
      <c r="V137" s="40"/>
      <c r="W137" s="40"/>
      <c r="X137" s="40"/>
      <c r="Y137" s="40"/>
      <c r="Z137" s="40"/>
      <c r="AA137" s="40"/>
      <c r="AB137" s="40"/>
      <c r="AC137" s="40"/>
      <c r="AS137" s="20"/>
      <c r="AT137" s="20"/>
      <c r="AU137" s="20"/>
      <c r="AV137" s="20"/>
      <c r="AW137" s="20"/>
      <c r="AX137" s="20"/>
      <c r="AY137" s="20"/>
      <c r="AZ137" s="20"/>
      <c r="BA137" s="20"/>
      <c r="BB137" s="20"/>
      <c r="BC137" s="20"/>
      <c r="BD137" s="20"/>
      <c r="BE137" s="20"/>
      <c r="BF137" s="20"/>
      <c r="BG137" s="20"/>
      <c r="BH137" s="20"/>
      <c r="BI137" s="20"/>
      <c r="BJ137" s="20"/>
      <c r="BK137" s="20"/>
      <c r="BL137" s="20"/>
      <c r="BM137" s="20"/>
      <c r="BN137" s="20"/>
      <c r="BO137" s="20"/>
      <c r="BP137" s="20"/>
      <c r="BQ137" s="20"/>
      <c r="BR137" s="20"/>
      <c r="BS137" s="20"/>
      <c r="BT137" s="20"/>
      <c r="BU137" s="20"/>
      <c r="BV137" s="20"/>
      <c r="BW137" s="20"/>
      <c r="BX137" s="20"/>
      <c r="BY137" s="20"/>
      <c r="BZ137" s="20"/>
      <c r="CA137" s="20"/>
      <c r="CB137" s="20"/>
      <c r="CC137" s="20"/>
      <c r="CD137" s="20"/>
      <c r="CE137" s="20"/>
      <c r="CF137" s="20"/>
      <c r="CG137" s="20"/>
      <c r="CH137" s="20"/>
      <c r="CI137" s="20"/>
      <c r="CJ137" s="20"/>
      <c r="CK137" s="20"/>
      <c r="CL137" s="20"/>
      <c r="CM137" s="20"/>
      <c r="CN137" s="20"/>
      <c r="CO137" s="20"/>
      <c r="CP137" s="20"/>
      <c r="CQ137" s="20"/>
      <c r="CR137" s="20"/>
      <c r="CS137" s="20"/>
      <c r="CT137" s="20"/>
      <c r="CU137" s="20"/>
      <c r="CV137" s="20"/>
      <c r="CW137" s="20"/>
      <c r="CX137" s="20"/>
      <c r="CY137" s="20"/>
      <c r="CZ137" s="20"/>
      <c r="DA137" s="20"/>
      <c r="DB137" s="20"/>
      <c r="DC137" s="20"/>
      <c r="DD137" s="20"/>
      <c r="DE137" s="20"/>
      <c r="DF137" s="20"/>
      <c r="DG137" s="20"/>
      <c r="DH137" s="20"/>
      <c r="DI137" s="20"/>
      <c r="DJ137" s="20"/>
      <c r="DK137" s="20"/>
      <c r="DL137" s="20"/>
      <c r="DM137" s="20"/>
      <c r="DN137" s="20"/>
      <c r="DO137" s="20"/>
      <c r="DP137" s="20"/>
      <c r="DQ137" s="20"/>
      <c r="DR137" s="20"/>
      <c r="DS137" s="20"/>
      <c r="DT137" s="20"/>
      <c r="DU137" s="20"/>
      <c r="DV137" s="20"/>
      <c r="DW137" s="20"/>
      <c r="DX137" s="20"/>
      <c r="DY137" s="20"/>
      <c r="DZ137" s="20"/>
      <c r="EA137" s="20"/>
      <c r="EB137" s="20"/>
      <c r="EC137" s="20"/>
      <c r="ED137" s="20"/>
      <c r="EE137" s="20"/>
      <c r="EF137" s="20"/>
      <c r="EG137" s="20"/>
      <c r="EH137" s="20"/>
      <c r="EI137" s="20"/>
      <c r="EJ137" s="20"/>
      <c r="EK137" s="20"/>
      <c r="EL137" s="20"/>
      <c r="EM137" s="20"/>
      <c r="EN137" s="20"/>
      <c r="EO137" s="20"/>
      <c r="EP137" s="20"/>
      <c r="EQ137" s="20"/>
      <c r="ER137" s="20"/>
      <c r="ES137" s="20"/>
      <c r="ET137" s="20"/>
      <c r="EU137" s="20"/>
      <c r="EV137" s="20"/>
      <c r="EW137" s="20"/>
      <c r="EX137" s="20"/>
      <c r="EY137" s="20"/>
      <c r="EZ137" s="20"/>
      <c r="FA137" s="20"/>
      <c r="FB137" s="20"/>
      <c r="FC137" s="20"/>
      <c r="FD137" s="20"/>
      <c r="FE137" s="20"/>
      <c r="FF137" s="20"/>
      <c r="FG137" s="20"/>
      <c r="FH137" s="20"/>
      <c r="FI137" s="20"/>
      <c r="FJ137" s="20"/>
      <c r="FK137" s="20"/>
      <c r="FL137" s="20"/>
      <c r="FM137" s="20"/>
      <c r="FN137" s="20"/>
      <c r="FO137" s="20"/>
      <c r="FP137" s="20"/>
      <c r="FQ137" s="20"/>
      <c r="FR137" s="20"/>
      <c r="FS137" s="20"/>
      <c r="FT137" s="20"/>
    </row>
    <row r="138" spans="2:176" ht="15.75" customHeight="1">
      <c r="C138" s="86"/>
      <c r="D138" s="150" t="str">
        <f t="shared" si="1"/>
        <v>N/A</v>
      </c>
      <c r="E138" s="151"/>
      <c r="F138" s="151"/>
      <c r="G138" s="151"/>
      <c r="H138" s="151"/>
      <c r="I138" s="151"/>
      <c r="J138" s="152"/>
      <c r="K138" s="93">
        <v>0</v>
      </c>
      <c r="L138" s="76">
        <f t="shared" si="2"/>
        <v>0</v>
      </c>
      <c r="M138" s="149"/>
      <c r="N138" s="149"/>
      <c r="O138" s="147"/>
      <c r="P138" s="148"/>
      <c r="Q138" s="50"/>
      <c r="R138" s="39"/>
      <c r="S138" s="39"/>
      <c r="T138" s="39"/>
      <c r="U138" s="39"/>
      <c r="V138" s="40"/>
      <c r="W138" s="40"/>
      <c r="X138" s="40"/>
      <c r="Y138" s="40"/>
      <c r="Z138" s="40"/>
      <c r="AA138" s="40"/>
      <c r="AB138" s="40"/>
      <c r="AC138" s="40"/>
      <c r="AS138" s="20"/>
      <c r="AT138" s="20"/>
      <c r="AU138" s="20"/>
      <c r="AV138" s="20"/>
      <c r="AW138" s="20"/>
      <c r="AX138" s="20"/>
      <c r="AY138" s="20"/>
      <c r="AZ138" s="20"/>
      <c r="BA138" s="20"/>
      <c r="BB138" s="20"/>
      <c r="BC138" s="20"/>
      <c r="BD138" s="20"/>
      <c r="BE138" s="20"/>
      <c r="BF138" s="20"/>
      <c r="BG138" s="20"/>
      <c r="BH138" s="20"/>
      <c r="BI138" s="20"/>
      <c r="BJ138" s="20"/>
      <c r="BK138" s="20"/>
      <c r="BL138" s="20"/>
      <c r="BM138" s="20"/>
      <c r="BN138" s="20"/>
      <c r="BO138" s="20"/>
      <c r="BP138" s="20"/>
      <c r="BQ138" s="20"/>
      <c r="BR138" s="20"/>
      <c r="BS138" s="20"/>
      <c r="BT138" s="20"/>
      <c r="BU138" s="20"/>
      <c r="BV138" s="20"/>
      <c r="BW138" s="20"/>
      <c r="BX138" s="20"/>
      <c r="BY138" s="20"/>
      <c r="BZ138" s="20"/>
      <c r="CA138" s="20"/>
      <c r="CB138" s="20"/>
      <c r="CC138" s="20"/>
      <c r="CD138" s="20"/>
      <c r="CE138" s="20"/>
      <c r="CF138" s="20"/>
      <c r="CG138" s="20"/>
      <c r="CH138" s="20"/>
      <c r="CI138" s="20"/>
      <c r="CJ138" s="20"/>
      <c r="CK138" s="20"/>
      <c r="CL138" s="20"/>
      <c r="CM138" s="20"/>
      <c r="CN138" s="20"/>
      <c r="CO138" s="20"/>
      <c r="CP138" s="20"/>
      <c r="CQ138" s="20"/>
      <c r="CR138" s="20"/>
      <c r="CS138" s="20"/>
      <c r="CT138" s="20"/>
      <c r="CU138" s="20"/>
      <c r="CV138" s="20"/>
      <c r="CW138" s="20"/>
      <c r="CX138" s="20"/>
      <c r="CY138" s="20"/>
      <c r="CZ138" s="20"/>
      <c r="DA138" s="20"/>
      <c r="DB138" s="20"/>
      <c r="DC138" s="20"/>
      <c r="DD138" s="20"/>
      <c r="DE138" s="20"/>
      <c r="DF138" s="20"/>
      <c r="DG138" s="20"/>
      <c r="DH138" s="20"/>
      <c r="DI138" s="20"/>
      <c r="DJ138" s="20"/>
      <c r="DK138" s="20"/>
      <c r="DL138" s="20"/>
      <c r="DM138" s="20"/>
      <c r="DN138" s="20"/>
      <c r="DO138" s="20"/>
      <c r="DP138" s="20"/>
      <c r="DQ138" s="20"/>
      <c r="DR138" s="20"/>
      <c r="DS138" s="20"/>
      <c r="DT138" s="20"/>
      <c r="DU138" s="20"/>
      <c r="DV138" s="20"/>
      <c r="DW138" s="20"/>
      <c r="DX138" s="20"/>
      <c r="DY138" s="20"/>
      <c r="DZ138" s="20"/>
      <c r="EA138" s="20"/>
      <c r="EB138" s="20"/>
      <c r="EC138" s="20"/>
      <c r="ED138" s="20"/>
      <c r="EE138" s="20"/>
      <c r="EF138" s="20"/>
      <c r="EG138" s="20"/>
      <c r="EH138" s="20"/>
      <c r="EI138" s="20"/>
      <c r="EJ138" s="20"/>
      <c r="EK138" s="20"/>
      <c r="EL138" s="20"/>
      <c r="EM138" s="20"/>
      <c r="EN138" s="20"/>
      <c r="EO138" s="20"/>
      <c r="EP138" s="20"/>
      <c r="EQ138" s="20"/>
      <c r="ER138" s="20"/>
      <c r="ES138" s="20"/>
      <c r="ET138" s="20"/>
      <c r="EU138" s="20"/>
      <c r="EV138" s="20"/>
      <c r="EW138" s="20"/>
      <c r="EX138" s="20"/>
      <c r="EY138" s="20"/>
      <c r="EZ138" s="20"/>
      <c r="FA138" s="20"/>
      <c r="FB138" s="20"/>
      <c r="FC138" s="20"/>
      <c r="FD138" s="20"/>
      <c r="FE138" s="20"/>
      <c r="FF138" s="20"/>
      <c r="FG138" s="20"/>
      <c r="FH138" s="20"/>
      <c r="FI138" s="20"/>
      <c r="FJ138" s="20"/>
      <c r="FK138" s="20"/>
      <c r="FL138" s="20"/>
      <c r="FM138" s="20"/>
      <c r="FN138" s="20"/>
      <c r="FO138" s="20"/>
      <c r="FP138" s="20"/>
      <c r="FQ138" s="20"/>
      <c r="FR138" s="20"/>
      <c r="FS138" s="20"/>
      <c r="FT138" s="20"/>
    </row>
    <row r="139" spans="2:176" ht="15.75" customHeight="1">
      <c r="C139" s="86"/>
      <c r="D139" s="150" t="str">
        <f t="shared" si="1"/>
        <v>N/A</v>
      </c>
      <c r="E139" s="151"/>
      <c r="F139" s="151"/>
      <c r="G139" s="151"/>
      <c r="H139" s="151"/>
      <c r="I139" s="151"/>
      <c r="J139" s="152"/>
      <c r="K139" s="93">
        <v>0</v>
      </c>
      <c r="L139" s="76">
        <f t="shared" si="2"/>
        <v>0</v>
      </c>
      <c r="M139" s="149"/>
      <c r="N139" s="149"/>
      <c r="O139" s="147"/>
      <c r="P139" s="148"/>
      <c r="Q139" s="50"/>
      <c r="R139" s="53"/>
      <c r="S139" s="53"/>
      <c r="T139" s="53"/>
      <c r="U139" s="53"/>
      <c r="V139" s="40"/>
      <c r="W139" s="40"/>
      <c r="X139" s="40"/>
      <c r="Y139" s="40"/>
      <c r="Z139" s="40"/>
      <c r="AA139" s="40"/>
      <c r="AB139" s="40"/>
      <c r="AC139" s="40"/>
      <c r="AS139" s="20"/>
      <c r="AT139" s="20"/>
      <c r="AU139" s="20"/>
      <c r="AV139" s="20"/>
      <c r="AW139" s="20"/>
      <c r="AX139" s="20"/>
      <c r="AY139" s="20"/>
      <c r="AZ139" s="20"/>
      <c r="BA139" s="20"/>
      <c r="BB139" s="20"/>
      <c r="BC139" s="20"/>
      <c r="BD139" s="20"/>
      <c r="BE139" s="20"/>
      <c r="BF139" s="20"/>
      <c r="BG139" s="20"/>
      <c r="BH139" s="20"/>
      <c r="BI139" s="20"/>
      <c r="BJ139" s="20"/>
      <c r="BK139" s="20"/>
      <c r="BL139" s="20"/>
      <c r="BM139" s="20"/>
      <c r="BN139" s="20"/>
      <c r="BO139" s="20"/>
      <c r="BP139" s="20"/>
      <c r="BQ139" s="20"/>
      <c r="BR139" s="20"/>
      <c r="BS139" s="20"/>
      <c r="BT139" s="20"/>
      <c r="BU139" s="20"/>
      <c r="BV139" s="20"/>
      <c r="BW139" s="20"/>
      <c r="BX139" s="20"/>
      <c r="BY139" s="20"/>
      <c r="BZ139" s="20"/>
      <c r="CA139" s="20"/>
      <c r="CB139" s="20"/>
      <c r="CC139" s="20"/>
      <c r="CD139" s="20"/>
      <c r="CE139" s="20"/>
      <c r="CF139" s="20"/>
      <c r="CG139" s="20"/>
      <c r="CH139" s="20"/>
      <c r="CI139" s="20"/>
      <c r="CJ139" s="20"/>
      <c r="CK139" s="20"/>
      <c r="CL139" s="20"/>
      <c r="CM139" s="20"/>
      <c r="CN139" s="20"/>
      <c r="CO139" s="20"/>
      <c r="CP139" s="20"/>
      <c r="CQ139" s="20"/>
      <c r="CR139" s="20"/>
      <c r="CS139" s="20"/>
      <c r="CT139" s="20"/>
      <c r="CU139" s="20"/>
      <c r="CV139" s="20"/>
      <c r="CW139" s="20"/>
      <c r="CX139" s="20"/>
      <c r="CY139" s="20"/>
      <c r="CZ139" s="20"/>
      <c r="DA139" s="20"/>
      <c r="DB139" s="20"/>
      <c r="DC139" s="20"/>
      <c r="DD139" s="20"/>
      <c r="DE139" s="20"/>
      <c r="DF139" s="20"/>
      <c r="DG139" s="20"/>
      <c r="DH139" s="20"/>
      <c r="DI139" s="20"/>
      <c r="DJ139" s="20"/>
      <c r="DK139" s="20"/>
      <c r="DL139" s="20"/>
      <c r="DM139" s="20"/>
      <c r="DN139" s="20"/>
      <c r="DO139" s="20"/>
      <c r="DP139" s="20"/>
      <c r="DQ139" s="20"/>
      <c r="DR139" s="20"/>
      <c r="DS139" s="20"/>
      <c r="DT139" s="20"/>
      <c r="DU139" s="20"/>
      <c r="DV139" s="20"/>
      <c r="DW139" s="20"/>
      <c r="DX139" s="20"/>
      <c r="DY139" s="20"/>
      <c r="DZ139" s="20"/>
      <c r="EA139" s="20"/>
      <c r="EB139" s="20"/>
      <c r="EC139" s="20"/>
      <c r="ED139" s="20"/>
      <c r="EE139" s="20"/>
      <c r="EF139" s="20"/>
      <c r="EG139" s="20"/>
      <c r="EH139" s="20"/>
      <c r="EI139" s="20"/>
      <c r="EJ139" s="20"/>
      <c r="EK139" s="20"/>
      <c r="EL139" s="20"/>
      <c r="EM139" s="20"/>
      <c r="EN139" s="20"/>
      <c r="EO139" s="20"/>
      <c r="EP139" s="20"/>
      <c r="EQ139" s="20"/>
      <c r="ER139" s="20"/>
      <c r="ES139" s="20"/>
      <c r="ET139" s="20"/>
      <c r="EU139" s="20"/>
      <c r="EV139" s="20"/>
      <c r="EW139" s="20"/>
      <c r="EX139" s="20"/>
      <c r="EY139" s="20"/>
      <c r="EZ139" s="20"/>
      <c r="FA139" s="20"/>
      <c r="FB139" s="20"/>
      <c r="FC139" s="20"/>
      <c r="FD139" s="20"/>
      <c r="FE139" s="20"/>
      <c r="FF139" s="20"/>
      <c r="FG139" s="20"/>
      <c r="FH139" s="20"/>
      <c r="FI139" s="20"/>
      <c r="FJ139" s="20"/>
      <c r="FK139" s="20"/>
      <c r="FL139" s="20"/>
      <c r="FM139" s="20"/>
      <c r="FN139" s="20"/>
      <c r="FO139" s="20"/>
      <c r="FP139" s="20"/>
      <c r="FQ139" s="20"/>
      <c r="FR139" s="20"/>
      <c r="FS139" s="20"/>
      <c r="FT139" s="20"/>
    </row>
    <row r="140" spans="2:176" ht="15.75" customHeight="1">
      <c r="C140" s="86"/>
      <c r="D140" s="195" t="str">
        <f t="shared" si="1"/>
        <v>N/A</v>
      </c>
      <c r="E140" s="196"/>
      <c r="F140" s="196"/>
      <c r="G140" s="196"/>
      <c r="H140" s="196"/>
      <c r="I140" s="196"/>
      <c r="J140" s="197"/>
      <c r="K140" s="94">
        <v>0</v>
      </c>
      <c r="L140" s="76">
        <f t="shared" si="2"/>
        <v>0</v>
      </c>
      <c r="M140" s="149"/>
      <c r="N140" s="149"/>
      <c r="O140" s="147"/>
      <c r="P140" s="148"/>
      <c r="Q140" s="50"/>
      <c r="R140" s="53"/>
      <c r="S140" s="53"/>
      <c r="T140" s="53"/>
      <c r="U140" s="53"/>
      <c r="V140" s="40"/>
      <c r="W140" s="40"/>
      <c r="X140" s="40"/>
      <c r="Y140" s="40"/>
      <c r="Z140" s="40"/>
      <c r="AA140" s="40"/>
      <c r="AB140" s="40"/>
      <c r="AC140" s="40"/>
      <c r="AS140" s="20"/>
      <c r="AT140" s="20"/>
      <c r="AU140" s="20"/>
      <c r="AV140" s="20"/>
      <c r="AW140" s="20"/>
      <c r="AX140" s="20"/>
      <c r="AY140" s="20"/>
      <c r="AZ140" s="20"/>
      <c r="BA140" s="20"/>
      <c r="BB140" s="20"/>
      <c r="BC140" s="20"/>
      <c r="BD140" s="20"/>
      <c r="BE140" s="20"/>
      <c r="BF140" s="20"/>
      <c r="BG140" s="20"/>
      <c r="BH140" s="20"/>
      <c r="BI140" s="20"/>
      <c r="BJ140" s="20"/>
      <c r="BK140" s="20"/>
      <c r="BL140" s="20"/>
      <c r="BM140" s="20"/>
      <c r="BN140" s="20"/>
      <c r="BO140" s="20"/>
      <c r="BP140" s="20"/>
      <c r="BQ140" s="20"/>
      <c r="BR140" s="20"/>
      <c r="BS140" s="20"/>
      <c r="BT140" s="20"/>
      <c r="BU140" s="20"/>
      <c r="BV140" s="20"/>
      <c r="BW140" s="20"/>
      <c r="BX140" s="20"/>
      <c r="BY140" s="20"/>
      <c r="BZ140" s="20"/>
      <c r="CA140" s="20"/>
      <c r="CB140" s="20"/>
      <c r="CC140" s="20"/>
      <c r="CD140" s="20"/>
      <c r="CE140" s="20"/>
      <c r="CF140" s="20"/>
      <c r="CG140" s="20"/>
      <c r="CH140" s="20"/>
      <c r="CI140" s="20"/>
      <c r="CJ140" s="20"/>
      <c r="CK140" s="20"/>
      <c r="CL140" s="20"/>
      <c r="CM140" s="20"/>
      <c r="CN140" s="20"/>
      <c r="CO140" s="20"/>
      <c r="CP140" s="20"/>
      <c r="CQ140" s="20"/>
      <c r="CR140" s="20"/>
      <c r="CS140" s="20"/>
      <c r="CT140" s="20"/>
      <c r="CU140" s="20"/>
      <c r="CV140" s="20"/>
      <c r="CW140" s="20"/>
      <c r="CX140" s="20"/>
      <c r="CY140" s="20"/>
      <c r="CZ140" s="20"/>
      <c r="DA140" s="20"/>
      <c r="DB140" s="20"/>
      <c r="DC140" s="20"/>
      <c r="DD140" s="20"/>
      <c r="DE140" s="20"/>
      <c r="DF140" s="20"/>
      <c r="DG140" s="20"/>
      <c r="DH140" s="20"/>
      <c r="DI140" s="20"/>
      <c r="DJ140" s="20"/>
      <c r="DK140" s="20"/>
      <c r="DL140" s="20"/>
      <c r="DM140" s="20"/>
      <c r="DN140" s="20"/>
      <c r="DO140" s="20"/>
      <c r="DP140" s="20"/>
      <c r="DQ140" s="20"/>
      <c r="DR140" s="20"/>
      <c r="DS140" s="20"/>
      <c r="DT140" s="20"/>
      <c r="DU140" s="20"/>
      <c r="DV140" s="20"/>
      <c r="DW140" s="20"/>
      <c r="DX140" s="20"/>
      <c r="DY140" s="20"/>
      <c r="DZ140" s="20"/>
      <c r="EA140" s="20"/>
      <c r="EB140" s="20"/>
      <c r="EC140" s="20"/>
      <c r="ED140" s="20"/>
      <c r="EE140" s="20"/>
      <c r="EF140" s="20"/>
      <c r="EG140" s="20"/>
      <c r="EH140" s="20"/>
      <c r="EI140" s="20"/>
      <c r="EJ140" s="20"/>
      <c r="EK140" s="20"/>
      <c r="EL140" s="20"/>
      <c r="EM140" s="20"/>
      <c r="EN140" s="20"/>
      <c r="EO140" s="20"/>
      <c r="EP140" s="20"/>
      <c r="EQ140" s="20"/>
      <c r="ER140" s="20"/>
      <c r="ES140" s="20"/>
      <c r="ET140" s="20"/>
      <c r="EU140" s="20"/>
      <c r="EV140" s="20"/>
      <c r="EW140" s="20"/>
      <c r="EX140" s="20"/>
      <c r="EY140" s="20"/>
      <c r="EZ140" s="20"/>
      <c r="FA140" s="20"/>
      <c r="FB140" s="20"/>
      <c r="FC140" s="20"/>
      <c r="FD140" s="20"/>
      <c r="FE140" s="20"/>
      <c r="FF140" s="20"/>
      <c r="FG140" s="20"/>
      <c r="FH140" s="20"/>
      <c r="FI140" s="20"/>
      <c r="FJ140" s="20"/>
      <c r="FK140" s="20"/>
      <c r="FL140" s="20"/>
      <c r="FM140" s="20"/>
      <c r="FN140" s="20"/>
      <c r="FO140" s="20"/>
      <c r="FP140" s="20"/>
      <c r="FQ140" s="20"/>
      <c r="FR140" s="20"/>
      <c r="FS140" s="20"/>
      <c r="FT140" s="20"/>
    </row>
    <row r="141" spans="2:176" ht="15.75" customHeight="1">
      <c r="C141" s="86"/>
      <c r="D141" s="182" t="s">
        <v>80</v>
      </c>
      <c r="E141" s="183"/>
      <c r="F141" s="183"/>
      <c r="G141" s="183"/>
      <c r="H141" s="183"/>
      <c r="I141" s="183"/>
      <c r="J141" s="183"/>
      <c r="K141" s="186">
        <f>SUM(K122:K140)</f>
        <v>0</v>
      </c>
      <c r="L141" s="188">
        <f>SUM(L122:L140)</f>
        <v>0</v>
      </c>
      <c r="M141" s="190" t="s">
        <v>80</v>
      </c>
      <c r="N141" s="190"/>
      <c r="O141" s="191">
        <f>SUM(O122:O140)</f>
        <v>0</v>
      </c>
      <c r="P141" s="193">
        <f>SUM(P122:P140)</f>
        <v>0</v>
      </c>
      <c r="Q141" s="50"/>
      <c r="R141" s="40"/>
      <c r="S141" s="40"/>
      <c r="T141" s="40"/>
      <c r="U141" s="40"/>
      <c r="V141" s="40"/>
      <c r="W141" s="40"/>
      <c r="X141" s="40"/>
      <c r="Y141" s="40"/>
      <c r="Z141" s="40"/>
      <c r="AA141" s="40"/>
      <c r="AB141" s="40"/>
      <c r="AC141" s="40"/>
      <c r="AS141" s="20"/>
      <c r="AT141" s="20"/>
      <c r="AU141" s="20"/>
      <c r="AV141" s="20"/>
      <c r="AW141" s="20"/>
      <c r="AX141" s="20"/>
      <c r="AY141" s="20"/>
      <c r="AZ141" s="20"/>
      <c r="BA141" s="20"/>
      <c r="BB141" s="20"/>
      <c r="BC141" s="20"/>
      <c r="BD141" s="20"/>
      <c r="BE141" s="20"/>
      <c r="BF141" s="20"/>
      <c r="BG141" s="20"/>
      <c r="BH141" s="20"/>
      <c r="BI141" s="20"/>
      <c r="BJ141" s="20"/>
      <c r="BK141" s="20"/>
      <c r="BL141" s="20"/>
      <c r="BM141" s="20"/>
      <c r="BN141" s="20"/>
      <c r="BO141" s="20"/>
      <c r="BP141" s="20"/>
      <c r="BQ141" s="20"/>
      <c r="BR141" s="20"/>
      <c r="BS141" s="20"/>
      <c r="BT141" s="20"/>
      <c r="BU141" s="20"/>
      <c r="BV141" s="20"/>
      <c r="BW141" s="20"/>
      <c r="BX141" s="20"/>
      <c r="BY141" s="20"/>
      <c r="BZ141" s="20"/>
      <c r="CA141" s="20"/>
      <c r="CB141" s="20"/>
      <c r="CC141" s="20"/>
      <c r="CD141" s="20"/>
      <c r="CE141" s="20"/>
      <c r="CF141" s="20"/>
      <c r="CG141" s="20"/>
      <c r="CH141" s="20"/>
      <c r="CI141" s="20"/>
      <c r="CJ141" s="20"/>
      <c r="CK141" s="20"/>
      <c r="CL141" s="20"/>
      <c r="CM141" s="20"/>
      <c r="CN141" s="20"/>
      <c r="CO141" s="20"/>
      <c r="CP141" s="20"/>
      <c r="CQ141" s="20"/>
      <c r="CR141" s="20"/>
      <c r="CS141" s="20"/>
      <c r="CT141" s="20"/>
      <c r="CU141" s="20"/>
      <c r="CV141" s="20"/>
      <c r="CW141" s="20"/>
      <c r="CX141" s="20"/>
      <c r="CY141" s="20"/>
      <c r="CZ141" s="20"/>
      <c r="DA141" s="20"/>
      <c r="DB141" s="20"/>
      <c r="DC141" s="20"/>
      <c r="DD141" s="20"/>
      <c r="DE141" s="20"/>
      <c r="DF141" s="20"/>
      <c r="DG141" s="20"/>
      <c r="DH141" s="20"/>
      <c r="DI141" s="20"/>
      <c r="DJ141" s="20"/>
      <c r="DK141" s="20"/>
      <c r="DL141" s="20"/>
      <c r="DM141" s="20"/>
      <c r="DN141" s="20"/>
      <c r="DO141" s="20"/>
      <c r="DP141" s="20"/>
      <c r="DQ141" s="20"/>
      <c r="DR141" s="20"/>
      <c r="DS141" s="20"/>
      <c r="DT141" s="20"/>
      <c r="DU141" s="20"/>
      <c r="DV141" s="20"/>
      <c r="DW141" s="20"/>
      <c r="DX141" s="20"/>
      <c r="DY141" s="20"/>
      <c r="DZ141" s="20"/>
      <c r="EA141" s="20"/>
      <c r="EB141" s="20"/>
      <c r="EC141" s="20"/>
      <c r="ED141" s="20"/>
      <c r="EE141" s="20"/>
      <c r="EF141" s="20"/>
      <c r="EG141" s="20"/>
      <c r="EH141" s="20"/>
      <c r="EI141" s="20"/>
      <c r="EJ141" s="20"/>
      <c r="EK141" s="20"/>
      <c r="EL141" s="20"/>
      <c r="EM141" s="20"/>
      <c r="EN141" s="20"/>
      <c r="EO141" s="20"/>
      <c r="EP141" s="20"/>
      <c r="EQ141" s="20"/>
      <c r="ER141" s="20"/>
      <c r="ES141" s="20"/>
      <c r="ET141" s="20"/>
      <c r="EU141" s="20"/>
      <c r="EV141" s="20"/>
      <c r="EW141" s="20"/>
      <c r="EX141" s="20"/>
      <c r="EY141" s="20"/>
      <c r="EZ141" s="20"/>
      <c r="FA141" s="20"/>
      <c r="FB141" s="20"/>
      <c r="FC141" s="20"/>
      <c r="FD141" s="20"/>
      <c r="FE141" s="20"/>
      <c r="FF141" s="20"/>
      <c r="FG141" s="20"/>
      <c r="FH141" s="20"/>
      <c r="FI141" s="20"/>
      <c r="FJ141" s="20"/>
      <c r="FK141" s="20"/>
      <c r="FL141" s="20"/>
      <c r="FM141" s="20"/>
      <c r="FN141" s="20"/>
      <c r="FO141" s="20"/>
      <c r="FP141" s="20"/>
      <c r="FQ141" s="20"/>
      <c r="FR141" s="20"/>
      <c r="FS141" s="20"/>
      <c r="FT141" s="20"/>
    </row>
    <row r="142" spans="2:176" ht="15.75" customHeight="1" thickBot="1">
      <c r="D142" s="184"/>
      <c r="E142" s="185"/>
      <c r="F142" s="185"/>
      <c r="G142" s="185"/>
      <c r="H142" s="185"/>
      <c r="I142" s="185"/>
      <c r="J142" s="185"/>
      <c r="K142" s="187"/>
      <c r="L142" s="189"/>
      <c r="M142" s="185"/>
      <c r="N142" s="185"/>
      <c r="O142" s="192"/>
      <c r="P142" s="194"/>
      <c r="Q142" s="50"/>
      <c r="R142" s="40"/>
      <c r="S142" s="40"/>
      <c r="T142" s="40"/>
      <c r="U142" s="409" t="s">
        <v>81</v>
      </c>
      <c r="V142" s="409"/>
      <c r="W142" s="409"/>
      <c r="X142" s="409"/>
      <c r="Y142" s="40"/>
      <c r="Z142" s="40"/>
      <c r="AA142" s="40"/>
      <c r="AB142" s="40"/>
      <c r="AC142" s="40"/>
      <c r="AS142" s="20"/>
      <c r="AT142" s="20"/>
      <c r="AU142" s="20"/>
      <c r="AV142" s="20"/>
      <c r="AW142" s="20"/>
      <c r="AX142" s="20"/>
      <c r="AY142" s="20"/>
      <c r="AZ142" s="20"/>
      <c r="BA142" s="20"/>
      <c r="BB142" s="20"/>
      <c r="BC142" s="20"/>
      <c r="BD142" s="20"/>
      <c r="BE142" s="20"/>
      <c r="BF142" s="20"/>
      <c r="BG142" s="20"/>
      <c r="BH142" s="20"/>
      <c r="BI142" s="20"/>
      <c r="BJ142" s="20"/>
      <c r="BK142" s="20"/>
      <c r="BL142" s="20"/>
      <c r="BM142" s="20"/>
      <c r="BN142" s="20"/>
      <c r="BO142" s="20"/>
      <c r="BP142" s="20"/>
      <c r="BQ142" s="20"/>
      <c r="BR142" s="20"/>
      <c r="BS142" s="20"/>
      <c r="BT142" s="20"/>
      <c r="BU142" s="20"/>
      <c r="BV142" s="20"/>
      <c r="BW142" s="20"/>
      <c r="BX142" s="20"/>
      <c r="BY142" s="20"/>
      <c r="BZ142" s="20"/>
      <c r="CA142" s="20"/>
      <c r="CB142" s="20"/>
      <c r="CC142" s="20"/>
      <c r="CD142" s="20"/>
      <c r="CE142" s="20"/>
      <c r="CF142" s="20"/>
      <c r="CG142" s="20"/>
      <c r="CH142" s="20"/>
      <c r="CI142" s="20"/>
      <c r="CJ142" s="20"/>
      <c r="CK142" s="20"/>
      <c r="CL142" s="20"/>
      <c r="CM142" s="20"/>
      <c r="CN142" s="20"/>
      <c r="CO142" s="20"/>
      <c r="CP142" s="20"/>
      <c r="CQ142" s="20"/>
      <c r="CR142" s="20"/>
      <c r="CS142" s="20"/>
      <c r="CT142" s="20"/>
      <c r="CU142" s="20"/>
      <c r="CV142" s="20"/>
      <c r="CW142" s="20"/>
      <c r="CX142" s="20"/>
      <c r="CY142" s="20"/>
      <c r="CZ142" s="20"/>
      <c r="DA142" s="20"/>
      <c r="DB142" s="20"/>
      <c r="DC142" s="20"/>
      <c r="DD142" s="20"/>
      <c r="DE142" s="20"/>
      <c r="DF142" s="20"/>
      <c r="DG142" s="20"/>
      <c r="DH142" s="20"/>
      <c r="DI142" s="20"/>
      <c r="DJ142" s="20"/>
      <c r="DK142" s="20"/>
      <c r="DL142" s="20"/>
      <c r="DM142" s="20"/>
      <c r="DN142" s="20"/>
      <c r="DO142" s="20"/>
      <c r="DP142" s="20"/>
      <c r="DQ142" s="20"/>
      <c r="DR142" s="20"/>
      <c r="DS142" s="20"/>
      <c r="DT142" s="20"/>
      <c r="DU142" s="20"/>
      <c r="DV142" s="20"/>
      <c r="DW142" s="20"/>
      <c r="DX142" s="20"/>
      <c r="DY142" s="20"/>
      <c r="DZ142" s="20"/>
      <c r="EA142" s="20"/>
      <c r="EB142" s="20"/>
      <c r="EC142" s="20"/>
      <c r="ED142" s="20"/>
      <c r="EE142" s="20"/>
      <c r="EF142" s="20"/>
      <c r="EG142" s="20"/>
      <c r="EH142" s="20"/>
      <c r="EI142" s="20"/>
      <c r="EJ142" s="20"/>
      <c r="EK142" s="20"/>
      <c r="EL142" s="20"/>
      <c r="EM142" s="20"/>
      <c r="EN142" s="20"/>
      <c r="EO142" s="20"/>
      <c r="EP142" s="20"/>
      <c r="EQ142" s="20"/>
      <c r="ER142" s="20"/>
      <c r="ES142" s="20"/>
      <c r="ET142" s="20"/>
      <c r="EU142" s="20"/>
      <c r="EV142" s="20"/>
      <c r="EW142" s="20"/>
      <c r="EX142" s="20"/>
      <c r="EY142" s="20"/>
      <c r="EZ142" s="20"/>
      <c r="FA142" s="20"/>
      <c r="FB142" s="20"/>
      <c r="FC142" s="20"/>
      <c r="FD142" s="20"/>
      <c r="FE142" s="20"/>
      <c r="FF142" s="20"/>
      <c r="FG142" s="20"/>
      <c r="FH142" s="20"/>
      <c r="FI142" s="20"/>
      <c r="FJ142" s="20"/>
      <c r="FK142" s="20"/>
      <c r="FL142" s="20"/>
      <c r="FM142" s="20"/>
      <c r="FN142" s="20"/>
      <c r="FO142" s="20"/>
      <c r="FP142" s="20"/>
      <c r="FQ142" s="20"/>
      <c r="FR142" s="20"/>
      <c r="FS142" s="20"/>
      <c r="FT142" s="20"/>
    </row>
    <row r="143" spans="2:176" ht="15.75" customHeight="1" thickBot="1">
      <c r="D143" s="25"/>
      <c r="E143" s="25"/>
      <c r="F143" s="25"/>
      <c r="G143" s="25"/>
      <c r="H143" s="25"/>
      <c r="I143" s="25"/>
      <c r="J143" s="25"/>
      <c r="K143" s="25"/>
      <c r="L143" s="25"/>
      <c r="M143" s="25"/>
      <c r="N143" s="25"/>
      <c r="O143" s="25"/>
      <c r="P143" s="25"/>
      <c r="Q143" s="25"/>
      <c r="R143" s="25"/>
      <c r="S143" s="25"/>
      <c r="T143" s="25"/>
      <c r="U143" s="409"/>
      <c r="V143" s="409"/>
      <c r="W143" s="409"/>
      <c r="X143" s="409"/>
      <c r="Y143" s="25"/>
      <c r="Z143" s="25"/>
      <c r="AA143" s="25"/>
      <c r="AB143" s="25"/>
      <c r="AC143" s="25"/>
      <c r="AD143" s="25"/>
      <c r="AE143" s="25"/>
      <c r="AS143" s="20"/>
      <c r="AT143" s="20"/>
      <c r="AU143" s="20"/>
      <c r="AV143" s="20"/>
      <c r="AW143" s="20"/>
      <c r="AX143" s="20"/>
      <c r="AY143" s="20"/>
      <c r="AZ143" s="20"/>
      <c r="BA143" s="20"/>
      <c r="BB143" s="20"/>
      <c r="BC143" s="20"/>
      <c r="BD143" s="20"/>
      <c r="BE143" s="20"/>
      <c r="BF143" s="20"/>
      <c r="BG143" s="20"/>
      <c r="BH143" s="20"/>
      <c r="BI143" s="20"/>
      <c r="BJ143" s="20"/>
      <c r="BK143" s="20"/>
      <c r="BL143" s="20"/>
      <c r="BM143" s="20"/>
      <c r="BN143" s="20"/>
      <c r="BO143" s="20"/>
      <c r="BP143" s="20"/>
      <c r="BQ143" s="20"/>
      <c r="BR143" s="20"/>
      <c r="BS143" s="20"/>
      <c r="BT143" s="20"/>
      <c r="BU143" s="20"/>
      <c r="BV143" s="20"/>
      <c r="BW143" s="20"/>
      <c r="BX143" s="20"/>
      <c r="BY143" s="20"/>
      <c r="BZ143" s="20"/>
      <c r="CA143" s="20"/>
      <c r="CB143" s="20"/>
      <c r="CC143" s="20"/>
      <c r="CD143" s="20"/>
      <c r="CE143" s="20"/>
      <c r="CF143" s="20"/>
      <c r="CG143" s="20"/>
      <c r="CH143" s="20"/>
      <c r="CI143" s="20"/>
      <c r="CJ143" s="20"/>
      <c r="CK143" s="20"/>
      <c r="CL143" s="20"/>
      <c r="CM143" s="20"/>
      <c r="CN143" s="20"/>
      <c r="CO143" s="20"/>
      <c r="CP143" s="20"/>
      <c r="CQ143" s="20"/>
      <c r="CR143" s="20"/>
      <c r="CS143" s="20"/>
      <c r="CT143" s="20"/>
      <c r="CU143" s="20"/>
      <c r="CV143" s="20"/>
      <c r="CW143" s="20"/>
      <c r="CX143" s="20"/>
      <c r="CY143" s="20"/>
      <c r="CZ143" s="20"/>
      <c r="DA143" s="20"/>
      <c r="DB143" s="20"/>
      <c r="DC143" s="20"/>
      <c r="DD143" s="20"/>
      <c r="DE143" s="20"/>
      <c r="DF143" s="20"/>
      <c r="DG143" s="20"/>
      <c r="DH143" s="20"/>
      <c r="DI143" s="20"/>
      <c r="DJ143" s="20"/>
      <c r="DK143" s="20"/>
      <c r="DL143" s="20"/>
      <c r="DM143" s="20"/>
      <c r="DN143" s="20"/>
      <c r="DO143" s="20"/>
      <c r="DP143" s="20"/>
      <c r="DQ143" s="20"/>
      <c r="DR143" s="20"/>
      <c r="DS143" s="20"/>
      <c r="DT143" s="20"/>
      <c r="DU143" s="20"/>
      <c r="DV143" s="20"/>
      <c r="DW143" s="20"/>
      <c r="DX143" s="20"/>
      <c r="DY143" s="20"/>
      <c r="DZ143" s="20"/>
      <c r="EA143" s="20"/>
      <c r="EB143" s="20"/>
      <c r="EC143" s="20"/>
      <c r="ED143" s="20"/>
      <c r="EE143" s="20"/>
      <c r="EF143" s="20"/>
      <c r="EG143" s="20"/>
      <c r="EH143" s="20"/>
      <c r="EI143" s="20"/>
      <c r="EJ143" s="20"/>
      <c r="EK143" s="20"/>
      <c r="EL143" s="20"/>
      <c r="EM143" s="20"/>
      <c r="EN143" s="20"/>
      <c r="EO143" s="20"/>
      <c r="EP143" s="20"/>
      <c r="EQ143" s="20"/>
      <c r="ER143" s="20"/>
      <c r="ES143" s="20"/>
      <c r="ET143" s="20"/>
      <c r="EU143" s="20"/>
      <c r="EV143" s="20"/>
      <c r="EW143" s="20"/>
      <c r="EX143" s="20"/>
      <c r="EY143" s="20"/>
      <c r="EZ143" s="20"/>
      <c r="FA143" s="20"/>
      <c r="FB143" s="20"/>
      <c r="FC143" s="20"/>
      <c r="FD143" s="20"/>
      <c r="FE143" s="20"/>
      <c r="FF143" s="20"/>
      <c r="FG143" s="20"/>
      <c r="FH143" s="20"/>
      <c r="FI143" s="20"/>
      <c r="FJ143" s="20"/>
      <c r="FK143" s="20"/>
      <c r="FL143" s="20"/>
      <c r="FM143" s="20"/>
      <c r="FN143" s="20"/>
      <c r="FO143" s="20"/>
      <c r="FP143" s="20"/>
      <c r="FQ143" s="20"/>
      <c r="FR143" s="20"/>
      <c r="FS143" s="20"/>
      <c r="FT143" s="20"/>
    </row>
    <row r="144" spans="2:176" ht="15.75" customHeight="1">
      <c r="B144" s="218" t="s">
        <v>82</v>
      </c>
      <c r="D144" s="239" t="s">
        <v>83</v>
      </c>
      <c r="E144" s="240"/>
      <c r="F144" s="240"/>
      <c r="G144" s="240"/>
      <c r="H144" s="240"/>
      <c r="I144" s="240"/>
      <c r="J144" s="240"/>
      <c r="K144" s="240"/>
      <c r="L144" s="240"/>
      <c r="M144" s="240"/>
      <c r="N144" s="240"/>
      <c r="O144" s="240"/>
      <c r="P144" s="240"/>
      <c r="Q144" s="240"/>
      <c r="R144" s="240"/>
      <c r="S144" s="241"/>
      <c r="T144" s="25"/>
      <c r="U144" s="409"/>
      <c r="V144" s="409"/>
      <c r="W144" s="409"/>
      <c r="X144" s="409"/>
      <c r="Y144" s="25"/>
      <c r="Z144" s="25"/>
      <c r="AA144" s="25"/>
      <c r="AB144" s="25"/>
      <c r="AC144" s="25"/>
      <c r="AD144" s="25"/>
      <c r="AE144" s="25"/>
      <c r="AS144" s="20"/>
      <c r="AT144" s="20"/>
      <c r="AU144" s="20"/>
      <c r="AV144" s="20"/>
      <c r="AW144" s="20"/>
      <c r="AX144" s="20"/>
      <c r="AY144" s="20"/>
      <c r="AZ144" s="20"/>
      <c r="BA144" s="20"/>
      <c r="BB144" s="20"/>
      <c r="BC144" s="20"/>
      <c r="BD144" s="20"/>
      <c r="BE144" s="20"/>
      <c r="BF144" s="20"/>
      <c r="BG144" s="20"/>
      <c r="BH144" s="20"/>
      <c r="BI144" s="20"/>
      <c r="BJ144" s="20"/>
      <c r="BK144" s="20"/>
      <c r="BL144" s="20"/>
      <c r="BM144" s="20"/>
      <c r="BN144" s="20"/>
      <c r="BO144" s="20"/>
      <c r="BP144" s="20"/>
      <c r="BQ144" s="20"/>
      <c r="BR144" s="20"/>
      <c r="BS144" s="20"/>
      <c r="BT144" s="20"/>
      <c r="BU144" s="20"/>
      <c r="BV144" s="20"/>
      <c r="BW144" s="20"/>
      <c r="BX144" s="20"/>
      <c r="BY144" s="20"/>
      <c r="BZ144" s="20"/>
      <c r="CA144" s="20"/>
      <c r="CB144" s="20"/>
      <c r="CC144" s="20"/>
      <c r="CD144" s="20"/>
      <c r="CE144" s="20"/>
      <c r="CF144" s="20"/>
      <c r="CG144" s="20"/>
      <c r="CH144" s="20"/>
      <c r="CI144" s="20"/>
      <c r="CJ144" s="20"/>
      <c r="CK144" s="20"/>
      <c r="CL144" s="20"/>
      <c r="CM144" s="20"/>
      <c r="CN144" s="20"/>
      <c r="CO144" s="20"/>
      <c r="CP144" s="20"/>
      <c r="CQ144" s="20"/>
      <c r="CR144" s="20"/>
      <c r="CS144" s="20"/>
      <c r="CT144" s="20"/>
      <c r="CU144" s="20"/>
      <c r="CV144" s="20"/>
      <c r="CW144" s="20"/>
      <c r="CX144" s="20"/>
      <c r="CY144" s="20"/>
      <c r="CZ144" s="20"/>
      <c r="DA144" s="20"/>
      <c r="DB144" s="20"/>
      <c r="DC144" s="20"/>
      <c r="DD144" s="20"/>
      <c r="DE144" s="20"/>
      <c r="DF144" s="20"/>
      <c r="DG144" s="20"/>
      <c r="DH144" s="20"/>
      <c r="DI144" s="20"/>
      <c r="DJ144" s="20"/>
      <c r="DK144" s="20"/>
      <c r="DL144" s="20"/>
      <c r="DM144" s="20"/>
      <c r="DN144" s="20"/>
      <c r="DO144" s="20"/>
      <c r="DP144" s="20"/>
      <c r="DQ144" s="20"/>
      <c r="DR144" s="20"/>
      <c r="DS144" s="20"/>
      <c r="DT144" s="20"/>
      <c r="DU144" s="20"/>
      <c r="DV144" s="20"/>
      <c r="DW144" s="20"/>
      <c r="DX144" s="20"/>
      <c r="DY144" s="20"/>
      <c r="DZ144" s="20"/>
      <c r="EA144" s="20"/>
      <c r="EB144" s="20"/>
      <c r="EC144" s="20"/>
      <c r="ED144" s="20"/>
      <c r="EE144" s="20"/>
      <c r="EF144" s="20"/>
      <c r="EG144" s="20"/>
      <c r="EH144" s="20"/>
      <c r="EI144" s="20"/>
      <c r="EJ144" s="20"/>
      <c r="EK144" s="20"/>
      <c r="EL144" s="20"/>
      <c r="EM144" s="20"/>
      <c r="EN144" s="20"/>
      <c r="EO144" s="20"/>
      <c r="EP144" s="20"/>
      <c r="EQ144" s="20"/>
      <c r="ER144" s="20"/>
      <c r="ES144" s="20"/>
      <c r="ET144" s="20"/>
      <c r="EU144" s="20"/>
      <c r="EV144" s="20"/>
      <c r="EW144" s="20"/>
      <c r="EX144" s="20"/>
      <c r="EY144" s="20"/>
      <c r="EZ144" s="20"/>
      <c r="FA144" s="20"/>
      <c r="FB144" s="20"/>
      <c r="FC144" s="20"/>
      <c r="FD144" s="20"/>
      <c r="FE144" s="20"/>
      <c r="FF144" s="20"/>
      <c r="FG144" s="20"/>
      <c r="FH144" s="20"/>
      <c r="FI144" s="20"/>
      <c r="FJ144" s="20"/>
      <c r="FK144" s="20"/>
      <c r="FL144" s="20"/>
      <c r="FM144" s="20"/>
      <c r="FN144" s="20"/>
      <c r="FO144" s="20"/>
      <c r="FP144" s="20"/>
      <c r="FQ144" s="20"/>
      <c r="FR144" s="20"/>
      <c r="FS144" s="20"/>
      <c r="FT144" s="20"/>
    </row>
    <row r="145" spans="1:176" ht="15.75" customHeight="1">
      <c r="B145" s="219"/>
      <c r="D145" s="242"/>
      <c r="E145" s="243"/>
      <c r="F145" s="243"/>
      <c r="G145" s="243"/>
      <c r="H145" s="243"/>
      <c r="I145" s="243"/>
      <c r="J145" s="243"/>
      <c r="K145" s="243"/>
      <c r="L145" s="243"/>
      <c r="M145" s="243"/>
      <c r="N145" s="243"/>
      <c r="O145" s="243"/>
      <c r="P145" s="243"/>
      <c r="Q145" s="243"/>
      <c r="R145" s="243"/>
      <c r="S145" s="244"/>
      <c r="T145" s="25"/>
      <c r="U145" s="409"/>
      <c r="V145" s="409"/>
      <c r="W145" s="409"/>
      <c r="X145" s="409"/>
      <c r="Y145" s="25"/>
      <c r="Z145" s="25"/>
      <c r="AA145" s="25"/>
      <c r="AB145" s="25"/>
      <c r="AC145" s="25"/>
      <c r="AD145" s="25"/>
      <c r="AE145" s="25"/>
      <c r="AS145" s="20"/>
      <c r="AT145" s="20"/>
      <c r="AU145" s="20"/>
      <c r="AV145" s="20"/>
      <c r="AW145" s="20"/>
      <c r="AX145" s="20"/>
      <c r="AY145" s="20"/>
      <c r="AZ145" s="20"/>
      <c r="BA145" s="20"/>
      <c r="BB145" s="20"/>
      <c r="BC145" s="20"/>
      <c r="BD145" s="20"/>
      <c r="BE145" s="20"/>
      <c r="BF145" s="20"/>
      <c r="BG145" s="20"/>
      <c r="BH145" s="20"/>
      <c r="BI145" s="20"/>
      <c r="BJ145" s="20"/>
      <c r="BK145" s="20"/>
      <c r="BL145" s="20"/>
      <c r="BM145" s="20"/>
      <c r="BN145" s="20"/>
      <c r="BO145" s="20"/>
      <c r="BP145" s="20"/>
      <c r="BQ145" s="20"/>
      <c r="BR145" s="20"/>
      <c r="BS145" s="20"/>
      <c r="BT145" s="20"/>
      <c r="BU145" s="20"/>
      <c r="BV145" s="20"/>
      <c r="BW145" s="20"/>
      <c r="BX145" s="20"/>
      <c r="BY145" s="20"/>
      <c r="BZ145" s="20"/>
      <c r="CA145" s="20"/>
      <c r="CB145" s="20"/>
      <c r="CC145" s="20"/>
      <c r="CD145" s="20"/>
      <c r="CE145" s="20"/>
      <c r="CF145" s="20"/>
      <c r="CG145" s="20"/>
      <c r="CH145" s="20"/>
      <c r="CI145" s="20"/>
      <c r="CJ145" s="20"/>
      <c r="CK145" s="20"/>
      <c r="CL145" s="20"/>
      <c r="CM145" s="20"/>
      <c r="CN145" s="20"/>
      <c r="CO145" s="20"/>
      <c r="CP145" s="20"/>
      <c r="CQ145" s="20"/>
      <c r="CR145" s="20"/>
      <c r="CS145" s="20"/>
      <c r="CT145" s="20"/>
      <c r="CU145" s="20"/>
      <c r="CV145" s="20"/>
      <c r="CW145" s="20"/>
      <c r="CX145" s="20"/>
      <c r="CY145" s="20"/>
      <c r="CZ145" s="20"/>
      <c r="DA145" s="20"/>
      <c r="DB145" s="20"/>
      <c r="DC145" s="20"/>
      <c r="DD145" s="20"/>
      <c r="DE145" s="20"/>
      <c r="DF145" s="20"/>
      <c r="DG145" s="20"/>
      <c r="DH145" s="20"/>
      <c r="DI145" s="20"/>
      <c r="DJ145" s="20"/>
      <c r="DK145" s="20"/>
      <c r="DL145" s="20"/>
      <c r="DM145" s="20"/>
      <c r="DN145" s="20"/>
      <c r="DO145" s="20"/>
      <c r="DP145" s="20"/>
      <c r="DQ145" s="20"/>
      <c r="DR145" s="20"/>
      <c r="DS145" s="20"/>
      <c r="DT145" s="20"/>
      <c r="DU145" s="20"/>
      <c r="DV145" s="20"/>
      <c r="DW145" s="20"/>
      <c r="DX145" s="20"/>
      <c r="DY145" s="20"/>
      <c r="DZ145" s="20"/>
      <c r="EA145" s="20"/>
      <c r="EB145" s="20"/>
      <c r="EC145" s="20"/>
      <c r="ED145" s="20"/>
      <c r="EE145" s="20"/>
      <c r="EF145" s="20"/>
      <c r="EG145" s="20"/>
      <c r="EH145" s="20"/>
      <c r="EI145" s="20"/>
      <c r="EJ145" s="20"/>
      <c r="EK145" s="20"/>
      <c r="EL145" s="20"/>
      <c r="EM145" s="20"/>
      <c r="EN145" s="20"/>
      <c r="EO145" s="20"/>
      <c r="EP145" s="20"/>
      <c r="EQ145" s="20"/>
      <c r="ER145" s="20"/>
      <c r="ES145" s="20"/>
      <c r="ET145" s="20"/>
      <c r="EU145" s="20"/>
      <c r="EV145" s="20"/>
      <c r="EW145" s="20"/>
      <c r="EX145" s="20"/>
      <c r="EY145" s="20"/>
      <c r="EZ145" s="20"/>
      <c r="FA145" s="20"/>
      <c r="FB145" s="20"/>
      <c r="FC145" s="20"/>
      <c r="FD145" s="20"/>
      <c r="FE145" s="20"/>
      <c r="FF145" s="20"/>
      <c r="FG145" s="20"/>
      <c r="FH145" s="20"/>
      <c r="FI145" s="20"/>
      <c r="FJ145" s="20"/>
      <c r="FK145" s="20"/>
      <c r="FL145" s="20"/>
      <c r="FM145" s="20"/>
      <c r="FN145" s="20"/>
      <c r="FO145" s="20"/>
      <c r="FP145" s="20"/>
      <c r="FQ145" s="20"/>
      <c r="FR145" s="20"/>
      <c r="FS145" s="20"/>
      <c r="FT145" s="20"/>
    </row>
    <row r="146" spans="1:176" ht="15.75" customHeight="1">
      <c r="D146" s="245" t="s">
        <v>84</v>
      </c>
      <c r="E146" s="246"/>
      <c r="F146" s="202" t="s">
        <v>85</v>
      </c>
      <c r="G146" s="202"/>
      <c r="H146" s="202" t="s">
        <v>86</v>
      </c>
      <c r="I146" s="202"/>
      <c r="J146" s="202" t="s">
        <v>87</v>
      </c>
      <c r="K146" s="202"/>
      <c r="L146" s="202" t="s">
        <v>88</v>
      </c>
      <c r="M146" s="202"/>
      <c r="N146" s="202" t="s">
        <v>89</v>
      </c>
      <c r="O146" s="202"/>
      <c r="P146" s="202" t="s">
        <v>90</v>
      </c>
      <c r="Q146" s="202"/>
      <c r="R146" s="202" t="s">
        <v>80</v>
      </c>
      <c r="S146" s="247"/>
      <c r="T146" s="25"/>
      <c r="U146" s="409"/>
      <c r="V146" s="409"/>
      <c r="W146" s="409"/>
      <c r="X146" s="409"/>
      <c r="Y146" s="25"/>
      <c r="Z146" s="25"/>
      <c r="AA146" s="25"/>
      <c r="AB146" s="25"/>
      <c r="AC146" s="25"/>
      <c r="AD146" s="25"/>
      <c r="AE146" s="25"/>
      <c r="AS146" s="20"/>
      <c r="AT146" s="20"/>
      <c r="AU146" s="20"/>
      <c r="AV146" s="20"/>
      <c r="AW146" s="20"/>
      <c r="AX146" s="20"/>
      <c r="AY146" s="20"/>
      <c r="AZ146" s="20"/>
      <c r="BA146" s="20"/>
      <c r="BB146" s="20"/>
      <c r="BC146" s="20"/>
      <c r="BD146" s="20"/>
      <c r="BE146" s="20"/>
      <c r="BF146" s="20"/>
      <c r="BG146" s="20"/>
      <c r="BH146" s="20"/>
      <c r="BI146" s="20"/>
      <c r="BJ146" s="20"/>
      <c r="BK146" s="20"/>
      <c r="BL146" s="20"/>
      <c r="BM146" s="20"/>
      <c r="BN146" s="20"/>
      <c r="BO146" s="20"/>
      <c r="BP146" s="20"/>
      <c r="BQ146" s="20"/>
      <c r="BR146" s="20"/>
      <c r="BS146" s="20"/>
      <c r="BT146" s="20"/>
      <c r="BU146" s="20"/>
      <c r="BV146" s="20"/>
      <c r="BW146" s="20"/>
      <c r="BX146" s="20"/>
      <c r="BY146" s="20"/>
      <c r="BZ146" s="20"/>
      <c r="CA146" s="20"/>
      <c r="CB146" s="20"/>
      <c r="CC146" s="20"/>
      <c r="CD146" s="20"/>
      <c r="CE146" s="20"/>
      <c r="CF146" s="20"/>
      <c r="CG146" s="20"/>
      <c r="CH146" s="20"/>
      <c r="CI146" s="20"/>
      <c r="CJ146" s="20"/>
      <c r="CK146" s="20"/>
      <c r="CL146" s="20"/>
      <c r="CM146" s="20"/>
      <c r="CN146" s="20"/>
      <c r="CO146" s="20"/>
      <c r="CP146" s="20"/>
      <c r="CQ146" s="20"/>
      <c r="CR146" s="20"/>
      <c r="CS146" s="20"/>
      <c r="CT146" s="20"/>
      <c r="CU146" s="20"/>
      <c r="CV146" s="20"/>
      <c r="CW146" s="20"/>
      <c r="CX146" s="20"/>
      <c r="CY146" s="20"/>
      <c r="CZ146" s="20"/>
      <c r="DA146" s="20"/>
      <c r="DB146" s="20"/>
      <c r="DC146" s="20"/>
      <c r="DD146" s="20"/>
      <c r="DE146" s="20"/>
      <c r="DF146" s="20"/>
      <c r="DG146" s="20"/>
      <c r="DH146" s="20"/>
      <c r="DI146" s="20"/>
      <c r="DJ146" s="20"/>
      <c r="DK146" s="20"/>
      <c r="DL146" s="20"/>
      <c r="DM146" s="20"/>
      <c r="DN146" s="20"/>
      <c r="DO146" s="20"/>
      <c r="DP146" s="20"/>
      <c r="DQ146" s="20"/>
      <c r="DR146" s="20"/>
      <c r="DS146" s="20"/>
      <c r="DT146" s="20"/>
      <c r="DU146" s="20"/>
      <c r="DV146" s="20"/>
      <c r="DW146" s="20"/>
      <c r="DX146" s="20"/>
      <c r="DY146" s="20"/>
      <c r="DZ146" s="20"/>
      <c r="EA146" s="20"/>
      <c r="EB146" s="20"/>
      <c r="EC146" s="20"/>
      <c r="ED146" s="20"/>
      <c r="EE146" s="20"/>
      <c r="EF146" s="20"/>
      <c r="EG146" s="20"/>
      <c r="EH146" s="20"/>
      <c r="EI146" s="20"/>
      <c r="EJ146" s="20"/>
      <c r="EK146" s="20"/>
      <c r="EL146" s="20"/>
      <c r="EM146" s="20"/>
      <c r="EN146" s="20"/>
      <c r="EO146" s="20"/>
      <c r="EP146" s="20"/>
      <c r="EQ146" s="20"/>
      <c r="ER146" s="20"/>
      <c r="ES146" s="20"/>
      <c r="ET146" s="20"/>
      <c r="EU146" s="20"/>
      <c r="EV146" s="20"/>
      <c r="EW146" s="20"/>
      <c r="EX146" s="20"/>
      <c r="EY146" s="20"/>
      <c r="EZ146" s="20"/>
      <c r="FA146" s="20"/>
      <c r="FB146" s="20"/>
      <c r="FC146" s="20"/>
      <c r="FD146" s="20"/>
      <c r="FE146" s="20"/>
      <c r="FF146" s="20"/>
      <c r="FG146" s="20"/>
      <c r="FH146" s="20"/>
      <c r="FI146" s="20"/>
      <c r="FJ146" s="20"/>
      <c r="FK146" s="20"/>
      <c r="FL146" s="20"/>
      <c r="FM146" s="20"/>
      <c r="FN146" s="20"/>
      <c r="FO146" s="20"/>
      <c r="FP146" s="20"/>
      <c r="FQ146" s="20"/>
      <c r="FR146" s="20"/>
      <c r="FS146" s="20"/>
      <c r="FT146" s="20"/>
    </row>
    <row r="147" spans="1:176" ht="15.75" customHeight="1">
      <c r="D147" s="245"/>
      <c r="E147" s="246"/>
      <c r="F147" s="202"/>
      <c r="G147" s="202"/>
      <c r="H147" s="202"/>
      <c r="I147" s="202"/>
      <c r="J147" s="202"/>
      <c r="K147" s="202"/>
      <c r="L147" s="202"/>
      <c r="M147" s="202"/>
      <c r="N147" s="202"/>
      <c r="O147" s="202"/>
      <c r="P147" s="202"/>
      <c r="Q147" s="202"/>
      <c r="R147" s="202"/>
      <c r="S147" s="247"/>
      <c r="T147" s="25"/>
      <c r="U147" s="409"/>
      <c r="V147" s="409"/>
      <c r="W147" s="409"/>
      <c r="X147" s="409"/>
      <c r="Y147" s="25"/>
      <c r="Z147" s="25"/>
      <c r="AA147" s="25"/>
      <c r="AB147" s="25"/>
      <c r="AC147" s="25"/>
      <c r="AD147" s="25"/>
      <c r="AE147" s="25"/>
      <c r="AS147" s="20"/>
      <c r="AT147" s="20"/>
      <c r="AU147" s="20"/>
      <c r="AV147" s="20"/>
      <c r="AW147" s="20"/>
      <c r="AX147" s="20"/>
      <c r="AY147" s="20"/>
      <c r="AZ147" s="20"/>
      <c r="BA147" s="20"/>
      <c r="BB147" s="20"/>
      <c r="BC147" s="20"/>
      <c r="BD147" s="20"/>
      <c r="BE147" s="20"/>
      <c r="BF147" s="20"/>
      <c r="BG147" s="20"/>
      <c r="BH147" s="20"/>
      <c r="BI147" s="20"/>
      <c r="BJ147" s="20"/>
      <c r="BK147" s="20"/>
      <c r="BL147" s="20"/>
      <c r="BM147" s="20"/>
      <c r="BN147" s="20"/>
      <c r="BO147" s="20"/>
      <c r="BP147" s="20"/>
      <c r="BQ147" s="20"/>
      <c r="BR147" s="20"/>
      <c r="BS147" s="20"/>
      <c r="BT147" s="20"/>
      <c r="BU147" s="20"/>
      <c r="BV147" s="20"/>
      <c r="BW147" s="20"/>
      <c r="BX147" s="20"/>
      <c r="BY147" s="20"/>
      <c r="BZ147" s="20"/>
      <c r="CA147" s="20"/>
      <c r="CB147" s="20"/>
      <c r="CC147" s="20"/>
      <c r="CD147" s="20"/>
      <c r="CE147" s="20"/>
      <c r="CF147" s="20"/>
      <c r="CG147" s="20"/>
      <c r="CH147" s="20"/>
      <c r="CI147" s="20"/>
      <c r="CJ147" s="20"/>
      <c r="CK147" s="20"/>
      <c r="CL147" s="20"/>
      <c r="CM147" s="20"/>
      <c r="CN147" s="20"/>
      <c r="CO147" s="20"/>
      <c r="CP147" s="20"/>
      <c r="CQ147" s="20"/>
      <c r="CR147" s="20"/>
      <c r="CS147" s="20"/>
      <c r="CT147" s="20"/>
      <c r="CU147" s="20"/>
      <c r="CV147" s="20"/>
      <c r="CW147" s="20"/>
      <c r="CX147" s="20"/>
      <c r="CY147" s="20"/>
      <c r="CZ147" s="20"/>
      <c r="DA147" s="20"/>
      <c r="DB147" s="20"/>
      <c r="DC147" s="20"/>
      <c r="DD147" s="20"/>
      <c r="DE147" s="20"/>
      <c r="DF147" s="20"/>
      <c r="DG147" s="20"/>
      <c r="DH147" s="20"/>
      <c r="DI147" s="20"/>
      <c r="DJ147" s="20"/>
      <c r="DK147" s="20"/>
      <c r="DL147" s="20"/>
      <c r="DM147" s="20"/>
      <c r="DN147" s="20"/>
      <c r="DO147" s="20"/>
      <c r="DP147" s="20"/>
      <c r="DQ147" s="20"/>
      <c r="DR147" s="20"/>
      <c r="DS147" s="20"/>
      <c r="DT147" s="20"/>
      <c r="DU147" s="20"/>
      <c r="DV147" s="20"/>
      <c r="DW147" s="20"/>
      <c r="DX147" s="20"/>
      <c r="DY147" s="20"/>
      <c r="DZ147" s="20"/>
      <c r="EA147" s="20"/>
      <c r="EB147" s="20"/>
      <c r="EC147" s="20"/>
      <c r="ED147" s="20"/>
      <c r="EE147" s="20"/>
      <c r="EF147" s="20"/>
      <c r="EG147" s="20"/>
      <c r="EH147" s="20"/>
      <c r="EI147" s="20"/>
      <c r="EJ147" s="20"/>
      <c r="EK147" s="20"/>
      <c r="EL147" s="20"/>
      <c r="EM147" s="20"/>
      <c r="EN147" s="20"/>
      <c r="EO147" s="20"/>
      <c r="EP147" s="20"/>
      <c r="EQ147" s="20"/>
      <c r="ER147" s="20"/>
      <c r="ES147" s="20"/>
      <c r="ET147" s="20"/>
      <c r="EU147" s="20"/>
      <c r="EV147" s="20"/>
      <c r="EW147" s="20"/>
      <c r="EX147" s="20"/>
      <c r="EY147" s="20"/>
      <c r="EZ147" s="20"/>
      <c r="FA147" s="20"/>
      <c r="FB147" s="20"/>
      <c r="FC147" s="20"/>
      <c r="FD147" s="20"/>
      <c r="FE147" s="20"/>
      <c r="FF147" s="20"/>
      <c r="FG147" s="20"/>
      <c r="FH147" s="20"/>
      <c r="FI147" s="20"/>
      <c r="FJ147" s="20"/>
      <c r="FK147" s="20"/>
      <c r="FL147" s="20"/>
      <c r="FM147" s="20"/>
      <c r="FN147" s="20"/>
      <c r="FO147" s="20"/>
      <c r="FP147" s="20"/>
      <c r="FQ147" s="20"/>
      <c r="FR147" s="20"/>
      <c r="FS147" s="20"/>
      <c r="FT147" s="20"/>
    </row>
    <row r="148" spans="1:176" ht="15.75" customHeight="1">
      <c r="D148" s="201" t="s">
        <v>91</v>
      </c>
      <c r="E148" s="202"/>
      <c r="F148" s="198">
        <v>0.13</v>
      </c>
      <c r="G148" s="198"/>
      <c r="H148" s="198">
        <v>0.37</v>
      </c>
      <c r="I148" s="198"/>
      <c r="J148" s="198">
        <v>0.18</v>
      </c>
      <c r="K148" s="198"/>
      <c r="L148" s="198">
        <v>0.16</v>
      </c>
      <c r="M148" s="198"/>
      <c r="N148" s="198">
        <v>0.08</v>
      </c>
      <c r="O148" s="198"/>
      <c r="P148" s="198">
        <v>0.08</v>
      </c>
      <c r="Q148" s="198"/>
      <c r="R148" s="199">
        <f>SUM(F148:Q148)</f>
        <v>0.99999999999999989</v>
      </c>
      <c r="S148" s="200"/>
      <c r="T148" s="25"/>
      <c r="U148" s="409"/>
      <c r="V148" s="409"/>
      <c r="W148" s="409"/>
      <c r="X148" s="409"/>
      <c r="Y148" s="25"/>
      <c r="Z148" s="25"/>
      <c r="AA148" s="25"/>
      <c r="AB148" s="25"/>
      <c r="AC148" s="25"/>
      <c r="AD148" s="25"/>
      <c r="AE148" s="25"/>
      <c r="AS148" s="20"/>
      <c r="AT148" s="20"/>
      <c r="AU148" s="20"/>
      <c r="AV148" s="20"/>
      <c r="AW148" s="20"/>
      <c r="AX148" s="20"/>
      <c r="AY148" s="20"/>
      <c r="AZ148" s="20"/>
      <c r="BA148" s="20"/>
      <c r="BB148" s="20"/>
      <c r="BC148" s="20"/>
      <c r="BD148" s="20"/>
      <c r="BE148" s="20"/>
      <c r="BF148" s="20"/>
      <c r="BG148" s="20"/>
      <c r="BH148" s="20"/>
      <c r="BI148" s="20"/>
      <c r="BJ148" s="20"/>
      <c r="BK148" s="20"/>
      <c r="BL148" s="20"/>
      <c r="BM148" s="20"/>
      <c r="BN148" s="20"/>
      <c r="BO148" s="20"/>
      <c r="BP148" s="20"/>
      <c r="BQ148" s="20"/>
      <c r="BR148" s="20"/>
      <c r="BS148" s="20"/>
      <c r="BT148" s="20"/>
      <c r="BU148" s="20"/>
      <c r="BV148" s="20"/>
      <c r="BW148" s="20"/>
      <c r="BX148" s="20"/>
      <c r="BY148" s="20"/>
      <c r="BZ148" s="20"/>
      <c r="CA148" s="20"/>
      <c r="CB148" s="20"/>
      <c r="CC148" s="20"/>
      <c r="CD148" s="20"/>
      <c r="CE148" s="20"/>
      <c r="CF148" s="20"/>
      <c r="CG148" s="20"/>
      <c r="CH148" s="20"/>
      <c r="CI148" s="20"/>
      <c r="CJ148" s="20"/>
      <c r="CK148" s="20"/>
      <c r="CL148" s="20"/>
      <c r="CM148" s="20"/>
      <c r="CN148" s="20"/>
      <c r="CO148" s="20"/>
      <c r="CP148" s="20"/>
      <c r="CQ148" s="20"/>
      <c r="CR148" s="20"/>
      <c r="CS148" s="20"/>
      <c r="CT148" s="20"/>
      <c r="CU148" s="20"/>
      <c r="CV148" s="20"/>
      <c r="CW148" s="20"/>
      <c r="CX148" s="20"/>
      <c r="CY148" s="20"/>
      <c r="CZ148" s="20"/>
      <c r="DA148" s="20"/>
      <c r="DB148" s="20"/>
      <c r="DC148" s="20"/>
      <c r="DD148" s="20"/>
      <c r="DE148" s="20"/>
      <c r="DF148" s="20"/>
      <c r="DG148" s="20"/>
      <c r="DH148" s="20"/>
      <c r="DI148" s="20"/>
      <c r="DJ148" s="20"/>
      <c r="DK148" s="20"/>
      <c r="DL148" s="20"/>
      <c r="DM148" s="20"/>
      <c r="DN148" s="20"/>
      <c r="DO148" s="20"/>
      <c r="DP148" s="20"/>
      <c r="DQ148" s="20"/>
      <c r="DR148" s="20"/>
      <c r="DS148" s="20"/>
      <c r="DT148" s="20"/>
      <c r="DU148" s="20"/>
      <c r="DV148" s="20"/>
      <c r="DW148" s="20"/>
      <c r="DX148" s="20"/>
      <c r="DY148" s="20"/>
      <c r="DZ148" s="20"/>
      <c r="EA148" s="20"/>
      <c r="EB148" s="20"/>
      <c r="EC148" s="20"/>
      <c r="ED148" s="20"/>
      <c r="EE148" s="20"/>
      <c r="EF148" s="20"/>
      <c r="EG148" s="20"/>
      <c r="EH148" s="20"/>
      <c r="EI148" s="20"/>
      <c r="EJ148" s="20"/>
      <c r="EK148" s="20"/>
      <c r="EL148" s="20"/>
      <c r="EM148" s="20"/>
      <c r="EN148" s="20"/>
      <c r="EO148" s="20"/>
      <c r="EP148" s="20"/>
      <c r="EQ148" s="20"/>
      <c r="ER148" s="20"/>
      <c r="ES148" s="20"/>
      <c r="ET148" s="20"/>
      <c r="EU148" s="20"/>
      <c r="EV148" s="20"/>
      <c r="EW148" s="20"/>
      <c r="EX148" s="20"/>
      <c r="EY148" s="20"/>
      <c r="EZ148" s="20"/>
      <c r="FA148" s="20"/>
      <c r="FB148" s="20"/>
      <c r="FC148" s="20"/>
      <c r="FD148" s="20"/>
      <c r="FE148" s="20"/>
      <c r="FF148" s="20"/>
      <c r="FG148" s="20"/>
      <c r="FH148" s="20"/>
      <c r="FI148" s="20"/>
      <c r="FJ148" s="20"/>
      <c r="FK148" s="20"/>
      <c r="FL148" s="20"/>
      <c r="FM148" s="20"/>
      <c r="FN148" s="20"/>
      <c r="FO148" s="20"/>
      <c r="FP148" s="20"/>
      <c r="FQ148" s="20"/>
      <c r="FR148" s="20"/>
      <c r="FS148" s="20"/>
      <c r="FT148" s="20"/>
    </row>
    <row r="149" spans="1:176" ht="15.75" customHeight="1">
      <c r="D149" s="201"/>
      <c r="E149" s="202"/>
      <c r="F149" s="198"/>
      <c r="G149" s="198"/>
      <c r="H149" s="198"/>
      <c r="I149" s="198"/>
      <c r="J149" s="198"/>
      <c r="K149" s="198"/>
      <c r="L149" s="198"/>
      <c r="M149" s="198"/>
      <c r="N149" s="198"/>
      <c r="O149" s="198"/>
      <c r="P149" s="198"/>
      <c r="Q149" s="198"/>
      <c r="R149" s="199"/>
      <c r="S149" s="200"/>
      <c r="T149" s="25"/>
      <c r="U149" s="409"/>
      <c r="V149" s="409"/>
      <c r="W149" s="409"/>
      <c r="X149" s="409"/>
      <c r="Y149" s="25"/>
      <c r="Z149" s="25"/>
      <c r="AA149" s="25"/>
      <c r="AB149" s="25"/>
      <c r="AC149" s="25"/>
      <c r="AD149" s="25"/>
      <c r="AE149" s="25"/>
      <c r="AS149" s="20"/>
      <c r="AT149" s="20"/>
      <c r="AU149" s="20"/>
      <c r="AV149" s="20"/>
      <c r="AW149" s="20"/>
      <c r="AX149" s="20"/>
      <c r="AY149" s="20"/>
      <c r="AZ149" s="20"/>
      <c r="BA149" s="20"/>
      <c r="BB149" s="20"/>
      <c r="BC149" s="20"/>
      <c r="BD149" s="20"/>
      <c r="BE149" s="20"/>
      <c r="BF149" s="20"/>
      <c r="BG149" s="20"/>
      <c r="BH149" s="20"/>
      <c r="BI149" s="20"/>
      <c r="BJ149" s="20"/>
      <c r="BK149" s="20"/>
      <c r="BL149" s="20"/>
      <c r="BM149" s="20"/>
      <c r="BN149" s="20"/>
      <c r="BO149" s="20"/>
      <c r="BP149" s="20"/>
      <c r="BQ149" s="20"/>
      <c r="BR149" s="20"/>
      <c r="BS149" s="20"/>
      <c r="BT149" s="20"/>
      <c r="BU149" s="20"/>
      <c r="BV149" s="20"/>
      <c r="BW149" s="20"/>
      <c r="BX149" s="20"/>
      <c r="BY149" s="20"/>
      <c r="BZ149" s="20"/>
      <c r="CA149" s="20"/>
      <c r="CB149" s="20"/>
      <c r="CC149" s="20"/>
      <c r="CD149" s="20"/>
      <c r="CE149" s="20"/>
      <c r="CF149" s="20"/>
      <c r="CG149" s="20"/>
      <c r="CH149" s="20"/>
      <c r="CI149" s="20"/>
      <c r="CJ149" s="20"/>
      <c r="CK149" s="20"/>
      <c r="CL149" s="20"/>
      <c r="CM149" s="20"/>
      <c r="CN149" s="20"/>
      <c r="CO149" s="20"/>
      <c r="CP149" s="20"/>
      <c r="CQ149" s="20"/>
      <c r="CR149" s="20"/>
      <c r="CS149" s="20"/>
      <c r="CT149" s="20"/>
      <c r="CU149" s="20"/>
      <c r="CV149" s="20"/>
      <c r="CW149" s="20"/>
      <c r="CX149" s="20"/>
      <c r="CY149" s="20"/>
      <c r="CZ149" s="20"/>
      <c r="DA149" s="20"/>
      <c r="DB149" s="20"/>
      <c r="DC149" s="20"/>
      <c r="DD149" s="20"/>
      <c r="DE149" s="20"/>
      <c r="DF149" s="20"/>
      <c r="DG149" s="20"/>
      <c r="DH149" s="20"/>
      <c r="DI149" s="20"/>
      <c r="DJ149" s="20"/>
      <c r="DK149" s="20"/>
      <c r="DL149" s="20"/>
      <c r="DM149" s="20"/>
      <c r="DN149" s="20"/>
      <c r="DO149" s="20"/>
      <c r="DP149" s="20"/>
      <c r="DQ149" s="20"/>
      <c r="DR149" s="20"/>
      <c r="DS149" s="20"/>
      <c r="DT149" s="20"/>
      <c r="DU149" s="20"/>
      <c r="DV149" s="20"/>
      <c r="DW149" s="20"/>
      <c r="DX149" s="20"/>
      <c r="DY149" s="20"/>
      <c r="DZ149" s="20"/>
      <c r="EA149" s="20"/>
      <c r="EB149" s="20"/>
      <c r="EC149" s="20"/>
      <c r="ED149" s="20"/>
      <c r="EE149" s="20"/>
      <c r="EF149" s="20"/>
      <c r="EG149" s="20"/>
      <c r="EH149" s="20"/>
      <c r="EI149" s="20"/>
      <c r="EJ149" s="20"/>
      <c r="EK149" s="20"/>
      <c r="EL149" s="20"/>
      <c r="EM149" s="20"/>
      <c r="EN149" s="20"/>
      <c r="EO149" s="20"/>
      <c r="EP149" s="20"/>
      <c r="EQ149" s="20"/>
      <c r="ER149" s="20"/>
      <c r="ES149" s="20"/>
      <c r="ET149" s="20"/>
      <c r="EU149" s="20"/>
      <c r="EV149" s="20"/>
      <c r="EW149" s="20"/>
      <c r="EX149" s="20"/>
      <c r="EY149" s="20"/>
      <c r="EZ149" s="20"/>
      <c r="FA149" s="20"/>
      <c r="FB149" s="20"/>
      <c r="FC149" s="20"/>
      <c r="FD149" s="20"/>
      <c r="FE149" s="20"/>
      <c r="FF149" s="20"/>
      <c r="FG149" s="20"/>
      <c r="FH149" s="20"/>
      <c r="FI149" s="20"/>
      <c r="FJ149" s="20"/>
      <c r="FK149" s="20"/>
      <c r="FL149" s="20"/>
      <c r="FM149" s="20"/>
      <c r="FN149" s="20"/>
      <c r="FO149" s="20"/>
      <c r="FP149" s="20"/>
      <c r="FQ149" s="20"/>
      <c r="FR149" s="20"/>
      <c r="FS149" s="20"/>
      <c r="FT149" s="20"/>
    </row>
    <row r="150" spans="1:176" ht="15.75" customHeight="1">
      <c r="D150" s="201" t="s">
        <v>92</v>
      </c>
      <c r="E150" s="202"/>
      <c r="F150" s="388">
        <f>$E$109*F148</f>
        <v>3.1056999999999997</v>
      </c>
      <c r="G150" s="388"/>
      <c r="H150" s="388">
        <f>$E$109*H148</f>
        <v>8.8392999999999979</v>
      </c>
      <c r="I150" s="388"/>
      <c r="J150" s="388">
        <f>$E$109*J148</f>
        <v>4.3001999999999994</v>
      </c>
      <c r="K150" s="388"/>
      <c r="L150" s="388">
        <f>$E$109*L148</f>
        <v>3.8223999999999996</v>
      </c>
      <c r="M150" s="388"/>
      <c r="N150" s="388">
        <f>$E$109*N148</f>
        <v>1.9111999999999998</v>
      </c>
      <c r="O150" s="388"/>
      <c r="P150" s="388">
        <f>$E$109*P148</f>
        <v>1.9111999999999998</v>
      </c>
      <c r="Q150" s="388"/>
      <c r="R150" s="286">
        <f>SUM(F150:Q151)</f>
        <v>23.889999999999997</v>
      </c>
      <c r="S150" s="287"/>
      <c r="T150" s="25"/>
      <c r="U150" s="409"/>
      <c r="V150" s="409"/>
      <c r="W150" s="409"/>
      <c r="X150" s="409"/>
      <c r="Y150" s="25"/>
      <c r="Z150" s="25"/>
      <c r="AA150" s="25"/>
      <c r="AB150" s="25"/>
      <c r="AC150" s="25"/>
      <c r="AD150" s="25"/>
      <c r="AE150" s="25"/>
      <c r="AS150" s="20"/>
      <c r="AT150" s="20"/>
      <c r="AU150" s="20"/>
      <c r="AV150" s="20"/>
      <c r="AW150" s="20"/>
      <c r="AX150" s="20"/>
      <c r="AY150" s="20"/>
      <c r="AZ150" s="20"/>
      <c r="BA150" s="20"/>
      <c r="BB150" s="20"/>
      <c r="BC150" s="20"/>
      <c r="BD150" s="20"/>
      <c r="BE150" s="20"/>
      <c r="BF150" s="20"/>
      <c r="BG150" s="20"/>
      <c r="BH150" s="20"/>
      <c r="BI150" s="20"/>
      <c r="BJ150" s="20"/>
      <c r="BK150" s="20"/>
      <c r="BL150" s="20"/>
      <c r="BM150" s="20"/>
      <c r="BN150" s="20"/>
      <c r="BO150" s="20"/>
      <c r="BP150" s="20"/>
      <c r="BQ150" s="20"/>
      <c r="BR150" s="20"/>
      <c r="BS150" s="20"/>
      <c r="BT150" s="20"/>
      <c r="BU150" s="20"/>
      <c r="BV150" s="20"/>
      <c r="BW150" s="20"/>
      <c r="BX150" s="20"/>
      <c r="BY150" s="20"/>
      <c r="BZ150" s="20"/>
      <c r="CA150" s="20"/>
      <c r="CB150" s="20"/>
      <c r="CC150" s="20"/>
      <c r="CD150" s="20"/>
      <c r="CE150" s="20"/>
      <c r="CF150" s="20"/>
      <c r="CG150" s="20"/>
      <c r="CH150" s="20"/>
      <c r="CI150" s="20"/>
      <c r="CJ150" s="20"/>
      <c r="CK150" s="20"/>
      <c r="CL150" s="20"/>
      <c r="CM150" s="20"/>
      <c r="CN150" s="20"/>
      <c r="CO150" s="20"/>
      <c r="CP150" s="20"/>
      <c r="CQ150" s="20"/>
      <c r="CR150" s="20"/>
      <c r="CS150" s="20"/>
      <c r="CT150" s="20"/>
      <c r="CU150" s="20"/>
      <c r="CV150" s="20"/>
      <c r="CW150" s="20"/>
      <c r="CX150" s="20"/>
      <c r="CY150" s="20"/>
      <c r="CZ150" s="20"/>
      <c r="DA150" s="20"/>
      <c r="DB150" s="20"/>
      <c r="DC150" s="20"/>
      <c r="DD150" s="20"/>
      <c r="DE150" s="20"/>
      <c r="DF150" s="20"/>
      <c r="DG150" s="20"/>
      <c r="DH150" s="20"/>
      <c r="DI150" s="20"/>
      <c r="DJ150" s="20"/>
      <c r="DK150" s="20"/>
      <c r="DL150" s="20"/>
      <c r="DM150" s="20"/>
      <c r="DN150" s="20"/>
      <c r="DO150" s="20"/>
      <c r="DP150" s="20"/>
      <c r="DQ150" s="20"/>
      <c r="DR150" s="20"/>
      <c r="DS150" s="20"/>
      <c r="DT150" s="20"/>
      <c r="DU150" s="20"/>
      <c r="DV150" s="20"/>
      <c r="DW150" s="20"/>
      <c r="DX150" s="20"/>
      <c r="DY150" s="20"/>
      <c r="DZ150" s="20"/>
      <c r="EA150" s="20"/>
      <c r="EB150" s="20"/>
      <c r="EC150" s="20"/>
      <c r="ED150" s="20"/>
      <c r="EE150" s="20"/>
      <c r="EF150" s="20"/>
      <c r="EG150" s="20"/>
      <c r="EH150" s="20"/>
      <c r="EI150" s="20"/>
      <c r="EJ150" s="20"/>
      <c r="EK150" s="20"/>
      <c r="EL150" s="20"/>
      <c r="EM150" s="20"/>
      <c r="EN150" s="20"/>
      <c r="EO150" s="20"/>
      <c r="EP150" s="20"/>
      <c r="EQ150" s="20"/>
      <c r="ER150" s="20"/>
      <c r="ES150" s="20"/>
      <c r="ET150" s="20"/>
      <c r="EU150" s="20"/>
      <c r="EV150" s="20"/>
      <c r="EW150" s="20"/>
      <c r="EX150" s="20"/>
      <c r="EY150" s="20"/>
      <c r="EZ150" s="20"/>
      <c r="FA150" s="20"/>
      <c r="FB150" s="20"/>
      <c r="FC150" s="20"/>
      <c r="FD150" s="20"/>
      <c r="FE150" s="20"/>
      <c r="FF150" s="20"/>
      <c r="FG150" s="20"/>
      <c r="FH150" s="20"/>
      <c r="FI150" s="20"/>
      <c r="FJ150" s="20"/>
      <c r="FK150" s="20"/>
      <c r="FL150" s="20"/>
      <c r="FM150" s="20"/>
      <c r="FN150" s="20"/>
      <c r="FO150" s="20"/>
      <c r="FP150" s="20"/>
      <c r="FQ150" s="20"/>
      <c r="FR150" s="20"/>
      <c r="FS150" s="20"/>
      <c r="FT150" s="20"/>
    </row>
    <row r="151" spans="1:176" ht="15.75" customHeight="1" thickBot="1">
      <c r="D151" s="203"/>
      <c r="E151" s="204"/>
      <c r="F151" s="389"/>
      <c r="G151" s="389"/>
      <c r="H151" s="389"/>
      <c r="I151" s="389"/>
      <c r="J151" s="389"/>
      <c r="K151" s="389"/>
      <c r="L151" s="389"/>
      <c r="M151" s="389"/>
      <c r="N151" s="389"/>
      <c r="O151" s="389"/>
      <c r="P151" s="389"/>
      <c r="Q151" s="389"/>
      <c r="R151" s="288"/>
      <c r="S151" s="289"/>
      <c r="T151" s="25"/>
      <c r="U151" s="409"/>
      <c r="V151" s="409"/>
      <c r="W151" s="409"/>
      <c r="X151" s="409"/>
      <c r="Y151" s="25"/>
      <c r="Z151" s="25"/>
      <c r="AA151" s="25"/>
      <c r="AB151" s="25"/>
      <c r="AC151" s="25"/>
      <c r="AS151" s="20"/>
      <c r="AT151" s="20"/>
      <c r="AU151" s="20"/>
      <c r="AV151" s="20"/>
      <c r="AW151" s="20"/>
      <c r="AX151" s="20"/>
      <c r="AY151" s="20"/>
      <c r="AZ151" s="20"/>
      <c r="BA151" s="20"/>
      <c r="BB151" s="20"/>
      <c r="BC151" s="20"/>
      <c r="BD151" s="20"/>
      <c r="BE151" s="20"/>
      <c r="BF151" s="20"/>
      <c r="BG151" s="20"/>
      <c r="BH151" s="20"/>
      <c r="BI151" s="20"/>
      <c r="BJ151" s="20"/>
      <c r="BK151" s="20"/>
      <c r="BL151" s="20"/>
      <c r="BM151" s="20"/>
      <c r="BN151" s="20"/>
      <c r="BO151" s="20"/>
      <c r="BP151" s="20"/>
      <c r="BQ151" s="20"/>
      <c r="BR151" s="20"/>
      <c r="BS151" s="20"/>
      <c r="BT151" s="20"/>
      <c r="BU151" s="20"/>
      <c r="BV151" s="20"/>
      <c r="BW151" s="20"/>
      <c r="BX151" s="20"/>
      <c r="BY151" s="20"/>
      <c r="BZ151" s="20"/>
      <c r="CA151" s="20"/>
      <c r="CB151" s="20"/>
      <c r="CC151" s="20"/>
      <c r="CD151" s="20"/>
      <c r="CE151" s="20"/>
      <c r="CF151" s="20"/>
      <c r="CG151" s="20"/>
      <c r="CH151" s="20"/>
      <c r="CI151" s="20"/>
      <c r="CJ151" s="20"/>
      <c r="CK151" s="20"/>
      <c r="CL151" s="20"/>
      <c r="CM151" s="20"/>
      <c r="CN151" s="20"/>
      <c r="CO151" s="20"/>
      <c r="CP151" s="20"/>
      <c r="CQ151" s="20"/>
      <c r="CR151" s="20"/>
      <c r="CS151" s="20"/>
      <c r="CT151" s="20"/>
      <c r="CU151" s="20"/>
      <c r="CV151" s="20"/>
      <c r="CW151" s="20"/>
      <c r="CX151" s="20"/>
      <c r="CY151" s="20"/>
      <c r="CZ151" s="20"/>
      <c r="DA151" s="20"/>
      <c r="DB151" s="20"/>
      <c r="DC151" s="20"/>
      <c r="DD151" s="20"/>
      <c r="DE151" s="20"/>
      <c r="DF151" s="20"/>
      <c r="DG151" s="20"/>
      <c r="DH151" s="20"/>
      <c r="DI151" s="20"/>
      <c r="DJ151" s="20"/>
      <c r="DK151" s="20"/>
      <c r="DL151" s="20"/>
      <c r="DM151" s="20"/>
      <c r="DN151" s="20"/>
      <c r="DO151" s="20"/>
      <c r="DP151" s="20"/>
      <c r="DQ151" s="20"/>
      <c r="DR151" s="20"/>
      <c r="DS151" s="20"/>
      <c r="DT151" s="20"/>
      <c r="DU151" s="20"/>
      <c r="DV151" s="20"/>
      <c r="DW151" s="20"/>
      <c r="DX151" s="20"/>
      <c r="DY151" s="20"/>
      <c r="DZ151" s="20"/>
      <c r="EA151" s="20"/>
      <c r="EB151" s="20"/>
      <c r="EC151" s="20"/>
      <c r="ED151" s="20"/>
      <c r="EE151" s="20"/>
      <c r="EF151" s="20"/>
      <c r="EG151" s="20"/>
      <c r="EH151" s="20"/>
      <c r="EI151" s="20"/>
      <c r="EJ151" s="20"/>
      <c r="EK151" s="20"/>
      <c r="EL151" s="20"/>
      <c r="EM151" s="20"/>
      <c r="EN151" s="20"/>
      <c r="EO151" s="20"/>
      <c r="EP151" s="20"/>
      <c r="EQ151" s="20"/>
      <c r="ER151" s="20"/>
      <c r="ES151" s="20"/>
      <c r="ET151" s="20"/>
      <c r="EU151" s="20"/>
      <c r="EV151" s="20"/>
      <c r="EW151" s="20"/>
      <c r="EX151" s="20"/>
      <c r="EY151" s="20"/>
      <c r="EZ151" s="20"/>
      <c r="FA151" s="20"/>
      <c r="FB151" s="20"/>
      <c r="FC151" s="20"/>
      <c r="FD151" s="20"/>
      <c r="FE151" s="20"/>
      <c r="FF151" s="20"/>
      <c r="FG151" s="20"/>
      <c r="FH151" s="20"/>
      <c r="FI151" s="20"/>
      <c r="FJ151" s="20"/>
      <c r="FK151" s="20"/>
      <c r="FL151" s="20"/>
      <c r="FM151" s="20"/>
      <c r="FN151" s="20"/>
      <c r="FO151" s="20"/>
      <c r="FP151" s="20"/>
      <c r="FQ151" s="20"/>
      <c r="FR151" s="20"/>
      <c r="FS151" s="20"/>
      <c r="FT151" s="20"/>
    </row>
    <row r="152" spans="1:176" s="20" customFormat="1" ht="15.75" customHeight="1" thickBot="1">
      <c r="B152" s="80"/>
      <c r="C152" s="80"/>
      <c r="D152" s="41"/>
      <c r="E152" s="40"/>
      <c r="F152" s="48"/>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row>
    <row r="153" spans="1:176" s="20" customFormat="1" ht="15.75" customHeight="1">
      <c r="B153" s="218" t="s">
        <v>93</v>
      </c>
      <c r="C153" s="80"/>
      <c r="D153" s="290" t="s">
        <v>94</v>
      </c>
      <c r="E153" s="291"/>
      <c r="F153" s="291"/>
      <c r="G153" s="291"/>
      <c r="H153" s="291"/>
      <c r="I153" s="291"/>
      <c r="J153" s="291"/>
      <c r="K153" s="291"/>
      <c r="L153" s="291"/>
      <c r="M153" s="291"/>
      <c r="N153" s="291"/>
      <c r="O153" s="291"/>
      <c r="P153" s="291"/>
      <c r="Q153" s="291"/>
      <c r="R153" s="291"/>
      <c r="S153" s="292"/>
      <c r="T153" s="25"/>
      <c r="U153" s="181" t="s">
        <v>95</v>
      </c>
      <c r="V153" s="181"/>
      <c r="W153" s="181"/>
      <c r="X153" s="181"/>
      <c r="Y153" s="25"/>
      <c r="Z153" s="25"/>
      <c r="AA153" s="25"/>
      <c r="AB153" s="25"/>
      <c r="AC153" s="25"/>
    </row>
    <row r="154" spans="1:176" ht="15.75" customHeight="1">
      <c r="B154" s="219"/>
      <c r="D154" s="293"/>
      <c r="E154" s="294"/>
      <c r="F154" s="294"/>
      <c r="G154" s="294"/>
      <c r="H154" s="294"/>
      <c r="I154" s="294"/>
      <c r="J154" s="294"/>
      <c r="K154" s="294"/>
      <c r="L154" s="294"/>
      <c r="M154" s="294"/>
      <c r="N154" s="294"/>
      <c r="O154" s="294"/>
      <c r="P154" s="294"/>
      <c r="Q154" s="294"/>
      <c r="R154" s="294"/>
      <c r="S154" s="295"/>
      <c r="T154" s="25"/>
      <c r="U154" s="181"/>
      <c r="V154" s="181"/>
      <c r="W154" s="181"/>
      <c r="X154" s="181"/>
      <c r="Y154" s="25"/>
      <c r="Z154" s="25"/>
      <c r="AA154" s="25"/>
      <c r="AB154" s="25"/>
      <c r="AC154" s="25"/>
      <c r="AS154" s="20"/>
      <c r="AT154" s="20"/>
      <c r="AU154" s="20"/>
      <c r="AV154" s="20"/>
      <c r="AW154" s="20"/>
      <c r="AX154" s="20"/>
      <c r="AY154" s="20"/>
      <c r="AZ154" s="20"/>
      <c r="BA154" s="20"/>
      <c r="BB154" s="20"/>
      <c r="BC154" s="20"/>
      <c r="BD154" s="20"/>
      <c r="BE154" s="20"/>
      <c r="BF154" s="20"/>
      <c r="BG154" s="20"/>
      <c r="BH154" s="20"/>
      <c r="BI154" s="20"/>
      <c r="BJ154" s="20"/>
      <c r="BK154" s="20"/>
      <c r="BL154" s="20"/>
      <c r="BM154" s="20"/>
      <c r="BN154" s="20"/>
      <c r="BO154" s="20"/>
      <c r="BP154" s="20"/>
      <c r="BQ154" s="20"/>
      <c r="BR154" s="20"/>
      <c r="BS154" s="20"/>
      <c r="BT154" s="20"/>
      <c r="BU154" s="20"/>
      <c r="BV154" s="20"/>
      <c r="BW154" s="20"/>
      <c r="BX154" s="20"/>
      <c r="BY154" s="20"/>
      <c r="BZ154" s="20"/>
      <c r="CA154" s="20"/>
      <c r="CB154" s="20"/>
      <c r="CC154" s="20"/>
      <c r="CD154" s="20"/>
      <c r="CE154" s="20"/>
      <c r="CF154" s="20"/>
      <c r="CG154" s="20"/>
      <c r="CH154" s="20"/>
      <c r="CI154" s="20"/>
      <c r="CJ154" s="20"/>
      <c r="CK154" s="20"/>
      <c r="CL154" s="20"/>
      <c r="CM154" s="20"/>
      <c r="CN154" s="20"/>
      <c r="CO154" s="20"/>
      <c r="CP154" s="20"/>
      <c r="CQ154" s="20"/>
      <c r="CR154" s="20"/>
      <c r="CS154" s="20"/>
      <c r="CT154" s="20"/>
      <c r="CU154" s="20"/>
      <c r="CV154" s="20"/>
      <c r="CW154" s="20"/>
      <c r="CX154" s="20"/>
      <c r="CY154" s="20"/>
      <c r="CZ154" s="20"/>
      <c r="DA154" s="20"/>
      <c r="DB154" s="20"/>
      <c r="DC154" s="20"/>
      <c r="DD154" s="20"/>
      <c r="DE154" s="20"/>
      <c r="DF154" s="20"/>
      <c r="DG154" s="20"/>
      <c r="DH154" s="20"/>
      <c r="DI154" s="20"/>
      <c r="DJ154" s="20"/>
      <c r="DK154" s="20"/>
      <c r="DL154" s="20"/>
      <c r="DM154" s="20"/>
      <c r="DN154" s="20"/>
      <c r="DO154" s="20"/>
      <c r="DP154" s="20"/>
      <c r="DQ154" s="20"/>
      <c r="DR154" s="20"/>
      <c r="DS154" s="20"/>
      <c r="DT154" s="20"/>
      <c r="DU154" s="20"/>
      <c r="DV154" s="20"/>
      <c r="DW154" s="20"/>
      <c r="DX154" s="20"/>
      <c r="DY154" s="20"/>
      <c r="DZ154" s="20"/>
      <c r="EA154" s="20"/>
      <c r="EB154" s="20"/>
      <c r="EC154" s="20"/>
      <c r="ED154" s="20"/>
      <c r="EE154" s="20"/>
      <c r="EF154" s="20"/>
      <c r="EG154" s="20"/>
      <c r="EH154" s="20"/>
      <c r="EI154" s="20"/>
      <c r="EJ154" s="20"/>
      <c r="EK154" s="20"/>
      <c r="EL154" s="20"/>
      <c r="EM154" s="20"/>
      <c r="EN154" s="20"/>
      <c r="EO154" s="20"/>
      <c r="EP154" s="20"/>
      <c r="EQ154" s="20"/>
      <c r="ER154" s="20"/>
      <c r="ES154" s="20"/>
      <c r="ET154" s="20"/>
      <c r="EU154" s="20"/>
      <c r="EV154" s="20"/>
      <c r="EW154" s="20"/>
      <c r="EX154" s="20"/>
      <c r="EY154" s="20"/>
      <c r="EZ154" s="20"/>
      <c r="FA154" s="20"/>
      <c r="FB154" s="20"/>
      <c r="FC154" s="20"/>
      <c r="FD154" s="20"/>
      <c r="FE154" s="20"/>
      <c r="FF154" s="20"/>
      <c r="FG154" s="20"/>
      <c r="FH154" s="20"/>
      <c r="FI154" s="20"/>
      <c r="FJ154" s="20"/>
      <c r="FK154" s="20"/>
      <c r="FL154" s="20"/>
      <c r="FM154" s="20"/>
      <c r="FN154" s="20"/>
      <c r="FO154" s="20"/>
      <c r="FP154" s="20"/>
      <c r="FQ154" s="20"/>
      <c r="FR154" s="20"/>
      <c r="FS154" s="20"/>
      <c r="FT154" s="20"/>
    </row>
    <row r="155" spans="1:176" ht="15.75" customHeight="1">
      <c r="D155" s="296"/>
      <c r="E155" s="297"/>
      <c r="F155" s="202" t="s">
        <v>85</v>
      </c>
      <c r="G155" s="202"/>
      <c r="H155" s="202" t="s">
        <v>86</v>
      </c>
      <c r="I155" s="202"/>
      <c r="J155" s="202" t="s">
        <v>87</v>
      </c>
      <c r="K155" s="202"/>
      <c r="L155" s="202" t="s">
        <v>88</v>
      </c>
      <c r="M155" s="202"/>
      <c r="N155" s="202" t="s">
        <v>89</v>
      </c>
      <c r="O155" s="202"/>
      <c r="P155" s="202" t="s">
        <v>96</v>
      </c>
      <c r="Q155" s="202"/>
      <c r="R155" s="202" t="s">
        <v>80</v>
      </c>
      <c r="S155" s="247"/>
      <c r="T155" s="25"/>
      <c r="U155" s="181"/>
      <c r="V155" s="181"/>
      <c r="W155" s="181"/>
      <c r="X155" s="181"/>
      <c r="Y155" s="25"/>
      <c r="Z155" s="25"/>
      <c r="AA155" s="25"/>
      <c r="AB155" s="25"/>
      <c r="AC155" s="25"/>
      <c r="AS155" s="20"/>
      <c r="AT155" s="20"/>
      <c r="AU155" s="20"/>
      <c r="AV155" s="20"/>
      <c r="AW155" s="20"/>
      <c r="AX155" s="20"/>
      <c r="AY155" s="20"/>
      <c r="AZ155" s="20"/>
      <c r="BA155" s="20"/>
      <c r="BB155" s="20"/>
      <c r="BC155" s="20"/>
      <c r="BD155" s="20"/>
      <c r="BE155" s="20"/>
      <c r="BF155" s="20"/>
      <c r="BG155" s="20"/>
      <c r="BH155" s="20"/>
      <c r="BI155" s="20"/>
      <c r="BJ155" s="20"/>
      <c r="BK155" s="20"/>
      <c r="BL155" s="20"/>
      <c r="BM155" s="20"/>
      <c r="BN155" s="20"/>
      <c r="BO155" s="20"/>
      <c r="BP155" s="20"/>
      <c r="BQ155" s="20"/>
      <c r="BR155" s="20"/>
      <c r="BS155" s="20"/>
      <c r="BT155" s="20"/>
      <c r="BU155" s="20"/>
      <c r="BV155" s="20"/>
      <c r="BW155" s="20"/>
      <c r="BX155" s="20"/>
      <c r="BY155" s="20"/>
      <c r="BZ155" s="20"/>
      <c r="CA155" s="20"/>
      <c r="CB155" s="20"/>
      <c r="CC155" s="20"/>
      <c r="CD155" s="20"/>
      <c r="CE155" s="20"/>
      <c r="CF155" s="20"/>
      <c r="CG155" s="20"/>
      <c r="CH155" s="20"/>
      <c r="CI155" s="20"/>
      <c r="CJ155" s="20"/>
      <c r="CK155" s="20"/>
      <c r="CL155" s="20"/>
      <c r="CM155" s="20"/>
      <c r="CN155" s="20"/>
      <c r="CO155" s="20"/>
      <c r="CP155" s="20"/>
      <c r="CQ155" s="20"/>
      <c r="CR155" s="20"/>
      <c r="CS155" s="20"/>
      <c r="CT155" s="20"/>
      <c r="CU155" s="20"/>
      <c r="CV155" s="20"/>
      <c r="CW155" s="20"/>
      <c r="CX155" s="20"/>
      <c r="CY155" s="20"/>
      <c r="CZ155" s="20"/>
      <c r="DA155" s="20"/>
      <c r="DB155" s="20"/>
      <c r="DC155" s="20"/>
      <c r="DD155" s="20"/>
      <c r="DE155" s="20"/>
      <c r="DF155" s="20"/>
      <c r="DG155" s="20"/>
      <c r="DH155" s="20"/>
      <c r="DI155" s="20"/>
      <c r="DJ155" s="20"/>
      <c r="DK155" s="20"/>
      <c r="DL155" s="20"/>
      <c r="DM155" s="20"/>
      <c r="DN155" s="20"/>
      <c r="DO155" s="20"/>
      <c r="DP155" s="20"/>
      <c r="DQ155" s="20"/>
      <c r="DR155" s="20"/>
      <c r="DS155" s="20"/>
      <c r="DT155" s="20"/>
      <c r="DU155" s="20"/>
      <c r="DV155" s="20"/>
      <c r="DW155" s="20"/>
      <c r="DX155" s="20"/>
      <c r="DY155" s="20"/>
      <c r="DZ155" s="20"/>
      <c r="EA155" s="20"/>
      <c r="EB155" s="20"/>
      <c r="EC155" s="20"/>
      <c r="ED155" s="20"/>
      <c r="EE155" s="20"/>
      <c r="EF155" s="20"/>
      <c r="EG155" s="20"/>
      <c r="EH155" s="20"/>
      <c r="EI155" s="20"/>
      <c r="EJ155" s="20"/>
      <c r="EK155" s="20"/>
      <c r="EL155" s="20"/>
      <c r="EM155" s="20"/>
      <c r="EN155" s="20"/>
      <c r="EO155" s="20"/>
      <c r="EP155" s="20"/>
      <c r="EQ155" s="20"/>
      <c r="ER155" s="20"/>
      <c r="ES155" s="20"/>
      <c r="ET155" s="20"/>
      <c r="EU155" s="20"/>
      <c r="EV155" s="20"/>
      <c r="EW155" s="20"/>
      <c r="EX155" s="20"/>
      <c r="EY155" s="20"/>
      <c r="EZ155" s="20"/>
      <c r="FA155" s="20"/>
      <c r="FB155" s="20"/>
      <c r="FC155" s="20"/>
      <c r="FD155" s="20"/>
      <c r="FE155" s="20"/>
      <c r="FF155" s="20"/>
      <c r="FG155" s="20"/>
      <c r="FH155" s="20"/>
      <c r="FI155" s="20"/>
      <c r="FJ155" s="20"/>
      <c r="FK155" s="20"/>
      <c r="FL155" s="20"/>
      <c r="FM155" s="20"/>
      <c r="FN155" s="20"/>
      <c r="FO155" s="20"/>
      <c r="FP155" s="20"/>
      <c r="FQ155" s="20"/>
      <c r="FR155" s="20"/>
      <c r="FS155" s="20"/>
      <c r="FT155" s="20"/>
    </row>
    <row r="156" spans="1:176" ht="15.75" customHeight="1">
      <c r="D156" s="296"/>
      <c r="E156" s="297"/>
      <c r="F156" s="202"/>
      <c r="G156" s="202"/>
      <c r="H156" s="202"/>
      <c r="I156" s="202"/>
      <c r="J156" s="202"/>
      <c r="K156" s="202"/>
      <c r="L156" s="202"/>
      <c r="M156" s="202"/>
      <c r="N156" s="202"/>
      <c r="O156" s="202"/>
      <c r="P156" s="202"/>
      <c r="Q156" s="202"/>
      <c r="R156" s="202"/>
      <c r="S156" s="247"/>
      <c r="T156" s="25"/>
      <c r="U156" s="181"/>
      <c r="V156" s="181"/>
      <c r="W156" s="181"/>
      <c r="X156" s="181"/>
      <c r="Y156" s="25"/>
      <c r="AS156" s="20"/>
      <c r="AT156" s="20"/>
      <c r="AU156" s="20"/>
      <c r="AV156" s="20"/>
      <c r="AW156" s="20"/>
      <c r="AX156" s="20"/>
      <c r="AY156" s="20"/>
      <c r="AZ156" s="20"/>
      <c r="BA156" s="20"/>
      <c r="BB156" s="20"/>
      <c r="BC156" s="20"/>
      <c r="BD156" s="20"/>
      <c r="BE156" s="20"/>
      <c r="BF156" s="20"/>
      <c r="BG156" s="20"/>
      <c r="BH156" s="20"/>
      <c r="BI156" s="20"/>
      <c r="BJ156" s="20"/>
      <c r="BK156" s="20"/>
      <c r="BL156" s="20"/>
      <c r="BM156" s="20"/>
      <c r="BN156" s="20"/>
      <c r="BO156" s="20"/>
      <c r="BP156" s="20"/>
      <c r="BQ156" s="20"/>
      <c r="BR156" s="20"/>
      <c r="BS156" s="20"/>
      <c r="BT156" s="20"/>
      <c r="BU156" s="20"/>
      <c r="BV156" s="20"/>
      <c r="BW156" s="20"/>
      <c r="BX156" s="20"/>
      <c r="BY156" s="20"/>
      <c r="BZ156" s="20"/>
      <c r="CA156" s="20"/>
      <c r="CB156" s="20"/>
      <c r="CC156" s="20"/>
      <c r="CD156" s="20"/>
      <c r="CE156" s="20"/>
      <c r="CF156" s="20"/>
      <c r="CG156" s="20"/>
      <c r="CH156" s="20"/>
      <c r="CI156" s="20"/>
      <c r="CJ156" s="20"/>
      <c r="CK156" s="20"/>
      <c r="CL156" s="20"/>
      <c r="CM156" s="20"/>
      <c r="CN156" s="20"/>
      <c r="CO156" s="20"/>
      <c r="CP156" s="20"/>
      <c r="CQ156" s="20"/>
      <c r="CR156" s="20"/>
      <c r="CS156" s="20"/>
      <c r="CT156" s="20"/>
      <c r="CU156" s="20"/>
      <c r="CV156" s="20"/>
      <c r="CW156" s="20"/>
      <c r="CX156" s="20"/>
      <c r="CY156" s="20"/>
      <c r="CZ156" s="20"/>
      <c r="DA156" s="20"/>
      <c r="DB156" s="20"/>
      <c r="DC156" s="20"/>
      <c r="DD156" s="20"/>
      <c r="DE156" s="20"/>
      <c r="DF156" s="20"/>
      <c r="DG156" s="20"/>
      <c r="DH156" s="20"/>
      <c r="DI156" s="20"/>
      <c r="DJ156" s="20"/>
      <c r="DK156" s="20"/>
      <c r="DL156" s="20"/>
      <c r="DM156" s="20"/>
      <c r="DN156" s="20"/>
      <c r="DO156" s="20"/>
      <c r="DP156" s="20"/>
      <c r="DQ156" s="20"/>
      <c r="DR156" s="20"/>
      <c r="DS156" s="20"/>
      <c r="DT156" s="20"/>
      <c r="DU156" s="20"/>
      <c r="DV156" s="20"/>
      <c r="DW156" s="20"/>
      <c r="DX156" s="20"/>
      <c r="DY156" s="20"/>
      <c r="DZ156" s="20"/>
      <c r="EA156" s="20"/>
      <c r="EB156" s="20"/>
      <c r="EC156" s="20"/>
      <c r="ED156" s="20"/>
      <c r="EE156" s="20"/>
      <c r="EF156" s="20"/>
      <c r="EG156" s="20"/>
      <c r="EH156" s="20"/>
      <c r="EI156" s="20"/>
      <c r="EJ156" s="20"/>
      <c r="EK156" s="20"/>
      <c r="EL156" s="20"/>
      <c r="EM156" s="20"/>
      <c r="EN156" s="20"/>
      <c r="EO156" s="20"/>
      <c r="EP156" s="20"/>
      <c r="EQ156" s="20"/>
      <c r="ER156" s="20"/>
      <c r="ES156" s="20"/>
      <c r="ET156" s="20"/>
      <c r="EU156" s="20"/>
      <c r="EV156" s="20"/>
      <c r="EW156" s="20"/>
      <c r="EX156" s="20"/>
      <c r="EY156" s="20"/>
      <c r="EZ156" s="20"/>
      <c r="FA156" s="20"/>
      <c r="FB156" s="20"/>
      <c r="FC156" s="20"/>
      <c r="FD156" s="20"/>
      <c r="FE156" s="20"/>
      <c r="FF156" s="20"/>
      <c r="FG156" s="20"/>
      <c r="FH156" s="20"/>
      <c r="FI156" s="20"/>
      <c r="FJ156" s="20"/>
      <c r="FK156" s="20"/>
      <c r="FL156" s="20"/>
      <c r="FM156" s="20"/>
      <c r="FN156" s="20"/>
      <c r="FO156" s="20"/>
      <c r="FP156" s="20"/>
      <c r="FQ156" s="20"/>
      <c r="FR156" s="20"/>
      <c r="FS156" s="20"/>
      <c r="FT156" s="20"/>
    </row>
    <row r="157" spans="1:176" ht="15.75" customHeight="1">
      <c r="D157" s="249">
        <v>2020</v>
      </c>
      <c r="E157" s="250"/>
      <c r="F157" s="273">
        <v>0.36</v>
      </c>
      <c r="G157" s="274"/>
      <c r="H157" s="273">
        <v>0.44</v>
      </c>
      <c r="I157" s="274"/>
      <c r="J157" s="273">
        <v>0.02</v>
      </c>
      <c r="K157" s="274"/>
      <c r="L157" s="273">
        <v>0.18</v>
      </c>
      <c r="M157" s="274"/>
      <c r="N157" s="273">
        <v>0</v>
      </c>
      <c r="O157" s="274"/>
      <c r="P157" s="273">
        <v>0</v>
      </c>
      <c r="Q157" s="274"/>
      <c r="R157" s="390">
        <f>SUM(F157:Q157)</f>
        <v>1</v>
      </c>
      <c r="S157" s="391"/>
      <c r="T157" s="25"/>
      <c r="U157" s="181"/>
      <c r="V157" s="181"/>
      <c r="W157" s="181"/>
      <c r="X157" s="181"/>
      <c r="Y157" s="25"/>
      <c r="AS157" s="20"/>
      <c r="AT157" s="20"/>
      <c r="AU157" s="20"/>
      <c r="AV157" s="20"/>
      <c r="AW157" s="20"/>
      <c r="AX157" s="20"/>
      <c r="AY157" s="20"/>
      <c r="AZ157" s="20"/>
      <c r="BA157" s="20"/>
      <c r="BB157" s="20"/>
      <c r="BC157" s="20"/>
      <c r="BD157" s="20"/>
      <c r="BE157" s="20"/>
      <c r="BF157" s="20"/>
      <c r="BG157" s="20"/>
      <c r="BH157" s="20"/>
      <c r="BI157" s="20"/>
      <c r="BJ157" s="20"/>
      <c r="BK157" s="20"/>
      <c r="BL157" s="20"/>
      <c r="BM157" s="20"/>
      <c r="BN157" s="20"/>
      <c r="BO157" s="20"/>
      <c r="BP157" s="20"/>
      <c r="BQ157" s="20"/>
      <c r="BR157" s="20"/>
      <c r="BS157" s="20"/>
      <c r="BT157" s="20"/>
      <c r="BU157" s="20"/>
      <c r="BV157" s="20"/>
      <c r="BW157" s="20"/>
      <c r="BX157" s="20"/>
      <c r="BY157" s="20"/>
      <c r="BZ157" s="20"/>
      <c r="CA157" s="20"/>
      <c r="CB157" s="20"/>
      <c r="CC157" s="20"/>
      <c r="CD157" s="20"/>
      <c r="CE157" s="20"/>
      <c r="CF157" s="20"/>
      <c r="CG157" s="20"/>
      <c r="CH157" s="20"/>
      <c r="CI157" s="20"/>
      <c r="CJ157" s="20"/>
      <c r="CK157" s="20"/>
      <c r="CL157" s="20"/>
      <c r="CM157" s="20"/>
      <c r="CN157" s="20"/>
      <c r="CO157" s="20"/>
      <c r="CP157" s="20"/>
      <c r="CQ157" s="20"/>
      <c r="CR157" s="20"/>
      <c r="CS157" s="20"/>
      <c r="CT157" s="20"/>
      <c r="CU157" s="20"/>
      <c r="CV157" s="20"/>
      <c r="CW157" s="20"/>
      <c r="CX157" s="20"/>
      <c r="CY157" s="20"/>
      <c r="CZ157" s="20"/>
      <c r="DA157" s="20"/>
      <c r="DB157" s="20"/>
      <c r="DC157" s="20"/>
      <c r="DD157" s="20"/>
      <c r="DE157" s="20"/>
      <c r="DF157" s="20"/>
      <c r="DG157" s="20"/>
      <c r="DH157" s="20"/>
      <c r="DI157" s="20"/>
      <c r="DJ157" s="20"/>
      <c r="DK157" s="20"/>
      <c r="DL157" s="20"/>
      <c r="DM157" s="20"/>
      <c r="DN157" s="20"/>
      <c r="DO157" s="20"/>
      <c r="DP157" s="20"/>
      <c r="DQ157" s="20"/>
      <c r="DR157" s="20"/>
      <c r="DS157" s="20"/>
      <c r="DT157" s="20"/>
      <c r="DU157" s="20"/>
      <c r="DV157" s="20"/>
      <c r="DW157" s="20"/>
      <c r="DX157" s="20"/>
      <c r="DY157" s="20"/>
      <c r="DZ157" s="20"/>
      <c r="EA157" s="20"/>
      <c r="EB157" s="20"/>
      <c r="EC157" s="20"/>
      <c r="ED157" s="20"/>
      <c r="EE157" s="20"/>
      <c r="EF157" s="20"/>
      <c r="EG157" s="20"/>
      <c r="EH157" s="20"/>
      <c r="EI157" s="20"/>
      <c r="EJ157" s="20"/>
      <c r="EK157" s="20"/>
      <c r="EL157" s="20"/>
      <c r="EM157" s="20"/>
      <c r="EN157" s="20"/>
      <c r="EO157" s="20"/>
      <c r="EP157" s="20"/>
      <c r="EQ157" s="20"/>
      <c r="ER157" s="20"/>
      <c r="ES157" s="20"/>
      <c r="ET157" s="20"/>
      <c r="EU157" s="20"/>
      <c r="EV157" s="20"/>
      <c r="EW157" s="20"/>
      <c r="EX157" s="20"/>
      <c r="EY157" s="20"/>
      <c r="EZ157" s="20"/>
      <c r="FA157" s="20"/>
      <c r="FB157" s="20"/>
      <c r="FC157" s="20"/>
      <c r="FD157" s="20"/>
      <c r="FE157" s="20"/>
      <c r="FF157" s="20"/>
      <c r="FG157" s="20"/>
      <c r="FH157" s="20"/>
      <c r="FI157" s="20"/>
      <c r="FJ157" s="20"/>
      <c r="FK157" s="20"/>
      <c r="FL157" s="20"/>
      <c r="FM157" s="20"/>
      <c r="FN157" s="20"/>
      <c r="FO157" s="20"/>
      <c r="FP157" s="20"/>
      <c r="FQ157" s="20"/>
      <c r="FR157" s="20"/>
      <c r="FS157" s="20"/>
      <c r="FT157" s="20"/>
    </row>
    <row r="158" spans="1:176" ht="15.75" customHeight="1">
      <c r="D158" s="249">
        <v>2021</v>
      </c>
      <c r="E158" s="250"/>
      <c r="F158" s="248">
        <v>0.17</v>
      </c>
      <c r="G158" s="248"/>
      <c r="H158" s="248">
        <v>0.63</v>
      </c>
      <c r="I158" s="248"/>
      <c r="J158" s="248">
        <v>0.02</v>
      </c>
      <c r="K158" s="248"/>
      <c r="L158" s="248">
        <v>0.18</v>
      </c>
      <c r="M158" s="248"/>
      <c r="N158" s="248">
        <v>0</v>
      </c>
      <c r="O158" s="248"/>
      <c r="P158" s="248">
        <v>0</v>
      </c>
      <c r="Q158" s="248"/>
      <c r="R158" s="390">
        <f t="shared" ref="R158:R167" si="3">SUM(F158:Q158)</f>
        <v>1</v>
      </c>
      <c r="S158" s="391"/>
      <c r="T158" s="25"/>
      <c r="U158" s="25"/>
      <c r="V158" s="25"/>
      <c r="W158" s="25"/>
      <c r="X158" s="25"/>
      <c r="Y158" s="25"/>
      <c r="AS158" s="20"/>
      <c r="AT158" s="20"/>
      <c r="AU158" s="20"/>
      <c r="AV158" s="20"/>
      <c r="AW158" s="20"/>
      <c r="AX158" s="20"/>
      <c r="AY158" s="20"/>
      <c r="AZ158" s="20"/>
      <c r="BA158" s="20"/>
      <c r="BB158" s="20"/>
      <c r="BC158" s="20"/>
      <c r="BD158" s="20"/>
      <c r="BE158" s="20"/>
      <c r="BF158" s="20"/>
      <c r="BG158" s="20"/>
      <c r="BH158" s="20"/>
      <c r="BI158" s="20"/>
      <c r="BJ158" s="20"/>
      <c r="BK158" s="20"/>
      <c r="BL158" s="20"/>
      <c r="BM158" s="20"/>
      <c r="BN158" s="20"/>
      <c r="BO158" s="20"/>
      <c r="BP158" s="20"/>
      <c r="BQ158" s="20"/>
      <c r="BR158" s="20"/>
      <c r="BS158" s="20"/>
      <c r="BT158" s="20"/>
      <c r="BU158" s="20"/>
      <c r="BV158" s="20"/>
      <c r="BW158" s="20"/>
      <c r="BX158" s="20"/>
      <c r="BY158" s="20"/>
      <c r="BZ158" s="20"/>
      <c r="CA158" s="20"/>
      <c r="CB158" s="20"/>
      <c r="CC158" s="20"/>
      <c r="CD158" s="20"/>
      <c r="CE158" s="20"/>
      <c r="CF158" s="20"/>
      <c r="CG158" s="20"/>
      <c r="CH158" s="20"/>
      <c r="CI158" s="20"/>
      <c r="CJ158" s="20"/>
      <c r="CK158" s="20"/>
      <c r="CL158" s="20"/>
      <c r="CM158" s="20"/>
      <c r="CN158" s="20"/>
      <c r="CO158" s="20"/>
      <c r="CP158" s="20"/>
      <c r="CQ158" s="20"/>
      <c r="CR158" s="20"/>
      <c r="CS158" s="20"/>
      <c r="CT158" s="20"/>
      <c r="CU158" s="20"/>
      <c r="CV158" s="20"/>
      <c r="CW158" s="20"/>
      <c r="CX158" s="20"/>
      <c r="CY158" s="20"/>
      <c r="CZ158" s="20"/>
      <c r="DA158" s="20"/>
      <c r="DB158" s="20"/>
      <c r="DC158" s="20"/>
      <c r="DD158" s="20"/>
      <c r="DE158" s="20"/>
      <c r="DF158" s="20"/>
      <c r="DG158" s="20"/>
      <c r="DH158" s="20"/>
      <c r="DI158" s="20"/>
      <c r="DJ158" s="20"/>
      <c r="DK158" s="20"/>
      <c r="DL158" s="20"/>
      <c r="DM158" s="20"/>
      <c r="DN158" s="20"/>
      <c r="DO158" s="20"/>
      <c r="DP158" s="20"/>
      <c r="DQ158" s="20"/>
      <c r="DR158" s="20"/>
      <c r="DS158" s="20"/>
      <c r="DT158" s="20"/>
      <c r="DU158" s="20"/>
      <c r="DV158" s="20"/>
      <c r="DW158" s="20"/>
      <c r="DX158" s="20"/>
      <c r="DY158" s="20"/>
      <c r="DZ158" s="20"/>
      <c r="EA158" s="20"/>
      <c r="EB158" s="20"/>
      <c r="EC158" s="20"/>
      <c r="ED158" s="20"/>
      <c r="EE158" s="20"/>
      <c r="EF158" s="20"/>
      <c r="EG158" s="20"/>
      <c r="EH158" s="20"/>
      <c r="EI158" s="20"/>
      <c r="EJ158" s="20"/>
      <c r="EK158" s="20"/>
      <c r="EL158" s="20"/>
      <c r="EM158" s="20"/>
      <c r="EN158" s="20"/>
      <c r="EO158" s="20"/>
      <c r="EP158" s="20"/>
      <c r="EQ158" s="20"/>
      <c r="ER158" s="20"/>
      <c r="ES158" s="20"/>
      <c r="ET158" s="20"/>
      <c r="EU158" s="20"/>
      <c r="EV158" s="20"/>
      <c r="EW158" s="20"/>
      <c r="EX158" s="20"/>
      <c r="EY158" s="20"/>
      <c r="EZ158" s="20"/>
      <c r="FA158" s="20"/>
      <c r="FB158" s="20"/>
      <c r="FC158" s="20"/>
      <c r="FD158" s="20"/>
      <c r="FE158" s="20"/>
      <c r="FF158" s="20"/>
      <c r="FG158" s="20"/>
      <c r="FH158" s="20"/>
      <c r="FI158" s="20"/>
      <c r="FJ158" s="20"/>
      <c r="FK158" s="20"/>
      <c r="FL158" s="20"/>
      <c r="FM158" s="20"/>
      <c r="FN158" s="20"/>
      <c r="FO158" s="20"/>
      <c r="FP158" s="20"/>
      <c r="FQ158" s="20"/>
      <c r="FR158" s="20"/>
      <c r="FS158" s="20"/>
      <c r="FT158" s="20"/>
    </row>
    <row r="159" spans="1:176" ht="15.75" customHeight="1">
      <c r="A159" s="83"/>
      <c r="D159" s="249">
        <v>2022</v>
      </c>
      <c r="E159" s="250"/>
      <c r="F159" s="248">
        <v>0.09</v>
      </c>
      <c r="G159" s="248"/>
      <c r="H159" s="248">
        <v>0.54</v>
      </c>
      <c r="I159" s="248"/>
      <c r="J159" s="248">
        <v>0.21</v>
      </c>
      <c r="K159" s="248"/>
      <c r="L159" s="248">
        <v>0.16</v>
      </c>
      <c r="M159" s="248"/>
      <c r="N159" s="248">
        <v>0</v>
      </c>
      <c r="O159" s="248"/>
      <c r="P159" s="248">
        <v>0</v>
      </c>
      <c r="Q159" s="248"/>
      <c r="R159" s="390">
        <f t="shared" si="3"/>
        <v>1</v>
      </c>
      <c r="S159" s="391"/>
      <c r="T159" s="25"/>
      <c r="U159" s="25"/>
      <c r="V159" s="25"/>
      <c r="W159" s="25"/>
      <c r="X159" s="25"/>
      <c r="Y159" s="25"/>
      <c r="AS159" s="20"/>
      <c r="AT159" s="20"/>
      <c r="AU159" s="20"/>
      <c r="AV159" s="20"/>
      <c r="AW159" s="20"/>
      <c r="AX159" s="20"/>
      <c r="AY159" s="20"/>
      <c r="AZ159" s="20"/>
      <c r="BA159" s="20"/>
      <c r="BB159" s="20"/>
      <c r="BC159" s="20"/>
      <c r="BD159" s="20"/>
      <c r="BE159" s="20"/>
      <c r="BF159" s="20"/>
      <c r="BG159" s="20"/>
      <c r="BH159" s="20"/>
      <c r="BI159" s="20"/>
      <c r="BJ159" s="20"/>
      <c r="BK159" s="20"/>
      <c r="BL159" s="20"/>
      <c r="BM159" s="20"/>
      <c r="BN159" s="20"/>
      <c r="BO159" s="20"/>
      <c r="BP159" s="20"/>
      <c r="BQ159" s="20"/>
      <c r="BR159" s="20"/>
      <c r="BS159" s="20"/>
      <c r="BT159" s="20"/>
      <c r="BU159" s="20"/>
      <c r="BV159" s="20"/>
      <c r="BW159" s="20"/>
      <c r="BX159" s="20"/>
      <c r="BY159" s="20"/>
      <c r="BZ159" s="20"/>
      <c r="CA159" s="20"/>
      <c r="CB159" s="20"/>
      <c r="CC159" s="20"/>
      <c r="CD159" s="20"/>
      <c r="CE159" s="20"/>
      <c r="CF159" s="20"/>
      <c r="CG159" s="20"/>
      <c r="CH159" s="20"/>
      <c r="CI159" s="20"/>
      <c r="CJ159" s="20"/>
      <c r="CK159" s="20"/>
      <c r="CL159" s="20"/>
      <c r="CM159" s="20"/>
      <c r="CN159" s="20"/>
      <c r="CO159" s="20"/>
      <c r="CP159" s="20"/>
      <c r="CQ159" s="20"/>
      <c r="CR159" s="20"/>
      <c r="CS159" s="20"/>
      <c r="CT159" s="20"/>
      <c r="CU159" s="20"/>
      <c r="CV159" s="20"/>
      <c r="CW159" s="20"/>
      <c r="CX159" s="20"/>
      <c r="CY159" s="20"/>
      <c r="CZ159" s="20"/>
      <c r="DA159" s="20"/>
      <c r="DB159" s="20"/>
      <c r="DC159" s="20"/>
      <c r="DD159" s="20"/>
      <c r="DE159" s="20"/>
      <c r="DF159" s="20"/>
      <c r="DG159" s="20"/>
      <c r="DH159" s="20"/>
      <c r="DI159" s="20"/>
      <c r="DJ159" s="20"/>
      <c r="DK159" s="20"/>
      <c r="DL159" s="20"/>
      <c r="DM159" s="20"/>
      <c r="DN159" s="20"/>
      <c r="DO159" s="20"/>
      <c r="DP159" s="20"/>
      <c r="DQ159" s="20"/>
      <c r="DR159" s="20"/>
      <c r="DS159" s="20"/>
      <c r="DT159" s="20"/>
      <c r="DU159" s="20"/>
      <c r="DV159" s="20"/>
      <c r="DW159" s="20"/>
      <c r="DX159" s="20"/>
      <c r="DY159" s="20"/>
      <c r="DZ159" s="20"/>
      <c r="EA159" s="20"/>
      <c r="EB159" s="20"/>
      <c r="EC159" s="20"/>
      <c r="ED159" s="20"/>
      <c r="EE159" s="20"/>
      <c r="EF159" s="20"/>
      <c r="EG159" s="20"/>
      <c r="EH159" s="20"/>
      <c r="EI159" s="20"/>
      <c r="EJ159" s="20"/>
      <c r="EK159" s="20"/>
      <c r="EL159" s="20"/>
      <c r="EM159" s="20"/>
      <c r="EN159" s="20"/>
      <c r="EO159" s="20"/>
      <c r="EP159" s="20"/>
      <c r="EQ159" s="20"/>
      <c r="ER159" s="20"/>
      <c r="ES159" s="20"/>
      <c r="ET159" s="20"/>
      <c r="EU159" s="20"/>
      <c r="EV159" s="20"/>
      <c r="EW159" s="20"/>
      <c r="EX159" s="20"/>
      <c r="EY159" s="20"/>
      <c r="EZ159" s="20"/>
      <c r="FA159" s="20"/>
      <c r="FB159" s="20"/>
      <c r="FC159" s="20"/>
      <c r="FD159" s="20"/>
      <c r="FE159" s="20"/>
      <c r="FF159" s="20"/>
      <c r="FG159" s="20"/>
      <c r="FH159" s="20"/>
      <c r="FI159" s="20"/>
      <c r="FJ159" s="20"/>
      <c r="FK159" s="20"/>
      <c r="FL159" s="20"/>
      <c r="FM159" s="20"/>
      <c r="FN159" s="20"/>
      <c r="FO159" s="20"/>
      <c r="FP159" s="20"/>
      <c r="FQ159" s="20"/>
      <c r="FR159" s="20"/>
      <c r="FS159" s="20"/>
      <c r="FT159" s="20"/>
    </row>
    <row r="160" spans="1:176" ht="15.75" customHeight="1">
      <c r="D160" s="249">
        <v>2023</v>
      </c>
      <c r="E160" s="250"/>
      <c r="F160" s="248">
        <v>0.13</v>
      </c>
      <c r="G160" s="248"/>
      <c r="H160" s="248">
        <v>0.39</v>
      </c>
      <c r="I160" s="248"/>
      <c r="J160" s="248">
        <v>0.12</v>
      </c>
      <c r="K160" s="248"/>
      <c r="L160" s="248">
        <v>0.09</v>
      </c>
      <c r="M160" s="248"/>
      <c r="N160" s="248">
        <v>0.17</v>
      </c>
      <c r="O160" s="248"/>
      <c r="P160" s="248">
        <v>0.1</v>
      </c>
      <c r="Q160" s="248"/>
      <c r="R160" s="390">
        <f t="shared" si="3"/>
        <v>1</v>
      </c>
      <c r="S160" s="391"/>
      <c r="T160" s="25"/>
      <c r="U160" s="25"/>
      <c r="V160" s="25"/>
      <c r="W160" s="25"/>
      <c r="X160" s="25"/>
      <c r="Y160" s="25"/>
      <c r="AS160" s="20"/>
      <c r="AT160" s="20"/>
      <c r="AU160" s="20"/>
      <c r="AV160" s="20"/>
      <c r="AW160" s="20"/>
      <c r="AX160" s="20"/>
      <c r="AY160" s="20"/>
      <c r="AZ160" s="20"/>
      <c r="BA160" s="20"/>
      <c r="BB160" s="20"/>
      <c r="BC160" s="20"/>
      <c r="BD160" s="20"/>
      <c r="BE160" s="20"/>
      <c r="BF160" s="20"/>
      <c r="BG160" s="20"/>
      <c r="BH160" s="20"/>
      <c r="BI160" s="20"/>
      <c r="BJ160" s="20"/>
      <c r="BK160" s="20"/>
      <c r="BL160" s="20"/>
      <c r="BM160" s="20"/>
      <c r="BN160" s="20"/>
      <c r="BO160" s="20"/>
      <c r="BP160" s="20"/>
      <c r="BQ160" s="20"/>
      <c r="BR160" s="20"/>
      <c r="BS160" s="20"/>
      <c r="BT160" s="20"/>
      <c r="BU160" s="20"/>
      <c r="BV160" s="20"/>
      <c r="BW160" s="20"/>
      <c r="BX160" s="20"/>
      <c r="BY160" s="20"/>
      <c r="BZ160" s="20"/>
      <c r="CA160" s="20"/>
      <c r="CB160" s="20"/>
      <c r="CC160" s="20"/>
      <c r="CD160" s="20"/>
      <c r="CE160" s="20"/>
      <c r="CF160" s="20"/>
      <c r="CG160" s="20"/>
      <c r="CH160" s="20"/>
      <c r="CI160" s="20"/>
      <c r="CJ160" s="20"/>
      <c r="CK160" s="20"/>
      <c r="CL160" s="20"/>
      <c r="CM160" s="20"/>
      <c r="CN160" s="20"/>
      <c r="CO160" s="20"/>
      <c r="CP160" s="20"/>
      <c r="CQ160" s="20"/>
      <c r="CR160" s="20"/>
      <c r="CS160" s="20"/>
      <c r="CT160" s="20"/>
      <c r="CU160" s="20"/>
      <c r="CV160" s="20"/>
      <c r="CW160" s="20"/>
      <c r="CX160" s="20"/>
      <c r="CY160" s="20"/>
      <c r="CZ160" s="20"/>
      <c r="DA160" s="20"/>
      <c r="DB160" s="20"/>
      <c r="DC160" s="20"/>
      <c r="DD160" s="20"/>
      <c r="DE160" s="20"/>
      <c r="DF160" s="20"/>
      <c r="DG160" s="20"/>
      <c r="DH160" s="20"/>
      <c r="DI160" s="20"/>
      <c r="DJ160" s="20"/>
      <c r="DK160" s="20"/>
      <c r="DL160" s="20"/>
      <c r="DM160" s="20"/>
      <c r="DN160" s="20"/>
      <c r="DO160" s="20"/>
      <c r="DP160" s="20"/>
      <c r="DQ160" s="20"/>
      <c r="DR160" s="20"/>
      <c r="DS160" s="20"/>
      <c r="DT160" s="20"/>
      <c r="DU160" s="20"/>
      <c r="DV160" s="20"/>
      <c r="DW160" s="20"/>
      <c r="DX160" s="20"/>
      <c r="DY160" s="20"/>
      <c r="DZ160" s="20"/>
      <c r="EA160" s="20"/>
      <c r="EB160" s="20"/>
      <c r="EC160" s="20"/>
      <c r="ED160" s="20"/>
      <c r="EE160" s="20"/>
      <c r="EF160" s="20"/>
      <c r="EG160" s="20"/>
      <c r="EH160" s="20"/>
      <c r="EI160" s="20"/>
      <c r="EJ160" s="20"/>
      <c r="EK160" s="20"/>
      <c r="EL160" s="20"/>
      <c r="EM160" s="20"/>
      <c r="EN160" s="20"/>
      <c r="EO160" s="20"/>
      <c r="EP160" s="20"/>
      <c r="EQ160" s="20"/>
      <c r="ER160" s="20"/>
      <c r="ES160" s="20"/>
      <c r="ET160" s="20"/>
      <c r="EU160" s="20"/>
      <c r="EV160" s="20"/>
      <c r="EW160" s="20"/>
      <c r="EX160" s="20"/>
      <c r="EY160" s="20"/>
      <c r="EZ160" s="20"/>
      <c r="FA160" s="20"/>
      <c r="FB160" s="20"/>
      <c r="FC160" s="20"/>
      <c r="FD160" s="20"/>
      <c r="FE160" s="20"/>
      <c r="FF160" s="20"/>
      <c r="FG160" s="20"/>
      <c r="FH160" s="20"/>
      <c r="FI160" s="20"/>
      <c r="FJ160" s="20"/>
      <c r="FK160" s="20"/>
      <c r="FL160" s="20"/>
      <c r="FM160" s="20"/>
      <c r="FN160" s="20"/>
      <c r="FO160" s="20"/>
      <c r="FP160" s="20"/>
      <c r="FQ160" s="20"/>
      <c r="FR160" s="20"/>
      <c r="FS160" s="20"/>
      <c r="FT160" s="20"/>
    </row>
    <row r="161" spans="2:176" ht="15.75" customHeight="1">
      <c r="D161" s="249">
        <v>2024</v>
      </c>
      <c r="E161" s="250"/>
      <c r="F161" s="248">
        <v>0.13</v>
      </c>
      <c r="G161" s="248"/>
      <c r="H161" s="248">
        <v>0.28000000000000003</v>
      </c>
      <c r="I161" s="248"/>
      <c r="J161" s="248">
        <v>0.19</v>
      </c>
      <c r="K161" s="248"/>
      <c r="L161" s="248">
        <v>0.18</v>
      </c>
      <c r="M161" s="248"/>
      <c r="N161" s="248">
        <v>0.09</v>
      </c>
      <c r="O161" s="248"/>
      <c r="P161" s="248">
        <v>0.13</v>
      </c>
      <c r="Q161" s="248"/>
      <c r="R161" s="390">
        <f t="shared" si="3"/>
        <v>1</v>
      </c>
      <c r="S161" s="391"/>
      <c r="T161" s="25"/>
      <c r="U161" s="25"/>
      <c r="V161" s="25"/>
      <c r="W161" s="25"/>
      <c r="X161" s="25"/>
      <c r="Y161" s="25"/>
      <c r="AS161" s="20"/>
      <c r="AT161" s="20"/>
      <c r="AU161" s="20"/>
      <c r="AV161" s="20"/>
      <c r="AW161" s="20"/>
      <c r="AX161" s="20"/>
      <c r="AY161" s="20"/>
      <c r="AZ161" s="20"/>
      <c r="BA161" s="20"/>
      <c r="BB161" s="20"/>
      <c r="BC161" s="20"/>
      <c r="BD161" s="20"/>
      <c r="BE161" s="20"/>
      <c r="BF161" s="20"/>
      <c r="BG161" s="20"/>
      <c r="BH161" s="20"/>
      <c r="BI161" s="20"/>
      <c r="BJ161" s="20"/>
      <c r="BK161" s="20"/>
      <c r="BL161" s="20"/>
      <c r="BM161" s="20"/>
      <c r="BN161" s="20"/>
      <c r="BO161" s="20"/>
      <c r="BP161" s="20"/>
      <c r="BQ161" s="20"/>
      <c r="BR161" s="20"/>
      <c r="BS161" s="20"/>
      <c r="BT161" s="20"/>
      <c r="BU161" s="20"/>
      <c r="BV161" s="20"/>
      <c r="BW161" s="20"/>
      <c r="BX161" s="20"/>
      <c r="BY161" s="20"/>
      <c r="BZ161" s="20"/>
      <c r="CA161" s="20"/>
      <c r="CB161" s="20"/>
      <c r="CC161" s="20"/>
      <c r="CD161" s="20"/>
      <c r="CE161" s="20"/>
      <c r="CF161" s="20"/>
      <c r="CG161" s="20"/>
      <c r="CH161" s="20"/>
      <c r="CI161" s="20"/>
      <c r="CJ161" s="20"/>
      <c r="CK161" s="20"/>
      <c r="CL161" s="20"/>
      <c r="CM161" s="20"/>
      <c r="CN161" s="20"/>
      <c r="CO161" s="20"/>
      <c r="CP161" s="20"/>
      <c r="CQ161" s="20"/>
      <c r="CR161" s="20"/>
      <c r="CS161" s="20"/>
      <c r="CT161" s="20"/>
      <c r="CU161" s="20"/>
      <c r="CV161" s="20"/>
      <c r="CW161" s="20"/>
      <c r="CX161" s="20"/>
      <c r="CY161" s="20"/>
      <c r="CZ161" s="20"/>
      <c r="DA161" s="20"/>
      <c r="DB161" s="20"/>
      <c r="DC161" s="20"/>
      <c r="DD161" s="20"/>
      <c r="DE161" s="20"/>
      <c r="DF161" s="20"/>
      <c r="DG161" s="20"/>
      <c r="DH161" s="20"/>
      <c r="DI161" s="20"/>
      <c r="DJ161" s="20"/>
      <c r="DK161" s="20"/>
      <c r="DL161" s="20"/>
      <c r="DM161" s="20"/>
      <c r="DN161" s="20"/>
      <c r="DO161" s="20"/>
      <c r="DP161" s="20"/>
      <c r="DQ161" s="20"/>
      <c r="DR161" s="20"/>
      <c r="DS161" s="20"/>
      <c r="DT161" s="20"/>
      <c r="DU161" s="20"/>
      <c r="DV161" s="20"/>
      <c r="DW161" s="20"/>
      <c r="DX161" s="20"/>
      <c r="DY161" s="20"/>
      <c r="DZ161" s="20"/>
      <c r="EA161" s="20"/>
      <c r="EB161" s="20"/>
      <c r="EC161" s="20"/>
      <c r="ED161" s="20"/>
      <c r="EE161" s="20"/>
      <c r="EF161" s="20"/>
      <c r="EG161" s="20"/>
      <c r="EH161" s="20"/>
      <c r="EI161" s="20"/>
      <c r="EJ161" s="20"/>
      <c r="EK161" s="20"/>
      <c r="EL161" s="20"/>
      <c r="EM161" s="20"/>
      <c r="EN161" s="20"/>
      <c r="EO161" s="20"/>
      <c r="EP161" s="20"/>
      <c r="EQ161" s="20"/>
      <c r="ER161" s="20"/>
      <c r="ES161" s="20"/>
      <c r="ET161" s="20"/>
      <c r="EU161" s="20"/>
      <c r="EV161" s="20"/>
      <c r="EW161" s="20"/>
      <c r="EX161" s="20"/>
      <c r="EY161" s="20"/>
      <c r="EZ161" s="20"/>
      <c r="FA161" s="20"/>
      <c r="FB161" s="20"/>
      <c r="FC161" s="20"/>
      <c r="FD161" s="20"/>
      <c r="FE161" s="20"/>
      <c r="FF161" s="20"/>
      <c r="FG161" s="20"/>
      <c r="FH161" s="20"/>
      <c r="FI161" s="20"/>
      <c r="FJ161" s="20"/>
      <c r="FK161" s="20"/>
      <c r="FL161" s="20"/>
      <c r="FM161" s="20"/>
      <c r="FN161" s="20"/>
      <c r="FO161" s="20"/>
      <c r="FP161" s="20"/>
      <c r="FQ161" s="20"/>
      <c r="FR161" s="20"/>
      <c r="FS161" s="20"/>
      <c r="FT161" s="20"/>
    </row>
    <row r="162" spans="2:176" ht="15.75" customHeight="1">
      <c r="D162" s="249">
        <v>2025</v>
      </c>
      <c r="E162" s="250"/>
      <c r="F162" s="248">
        <v>0.09</v>
      </c>
      <c r="G162" s="248"/>
      <c r="H162" s="248">
        <v>0.31</v>
      </c>
      <c r="I162" s="248"/>
      <c r="J162" s="248">
        <v>0.23</v>
      </c>
      <c r="K162" s="248"/>
      <c r="L162" s="248">
        <v>0.17</v>
      </c>
      <c r="M162" s="248"/>
      <c r="N162" s="248">
        <v>0.1</v>
      </c>
      <c r="O162" s="248"/>
      <c r="P162" s="248">
        <v>0.1</v>
      </c>
      <c r="Q162" s="248"/>
      <c r="R162" s="390">
        <f t="shared" si="3"/>
        <v>1</v>
      </c>
      <c r="S162" s="391"/>
      <c r="T162" s="25"/>
      <c r="U162" s="25"/>
      <c r="V162" s="25"/>
      <c r="W162" s="25"/>
      <c r="X162" s="25"/>
      <c r="Y162" s="25"/>
      <c r="AS162" s="20"/>
      <c r="AT162" s="20"/>
      <c r="AU162" s="20"/>
      <c r="AV162" s="20"/>
      <c r="AW162" s="20"/>
      <c r="AX162" s="20"/>
      <c r="AY162" s="20"/>
      <c r="AZ162" s="20"/>
      <c r="BA162" s="20"/>
      <c r="BB162" s="20"/>
      <c r="BC162" s="20"/>
      <c r="BD162" s="20"/>
      <c r="BE162" s="20"/>
      <c r="BF162" s="20"/>
      <c r="BG162" s="20"/>
      <c r="BH162" s="20"/>
      <c r="BI162" s="20"/>
      <c r="BJ162" s="20"/>
      <c r="BK162" s="20"/>
      <c r="BL162" s="20"/>
      <c r="BM162" s="20"/>
      <c r="BN162" s="20"/>
      <c r="BO162" s="20"/>
      <c r="BP162" s="20"/>
      <c r="BQ162" s="20"/>
      <c r="BR162" s="20"/>
      <c r="BS162" s="20"/>
      <c r="BT162" s="20"/>
      <c r="BU162" s="20"/>
      <c r="BV162" s="20"/>
      <c r="BW162" s="20"/>
      <c r="BX162" s="20"/>
      <c r="BY162" s="20"/>
      <c r="BZ162" s="20"/>
      <c r="CA162" s="20"/>
      <c r="CB162" s="20"/>
      <c r="CC162" s="20"/>
      <c r="CD162" s="20"/>
      <c r="CE162" s="20"/>
      <c r="CF162" s="20"/>
      <c r="CG162" s="20"/>
      <c r="CH162" s="20"/>
      <c r="CI162" s="20"/>
      <c r="CJ162" s="20"/>
      <c r="CK162" s="20"/>
      <c r="CL162" s="20"/>
      <c r="CM162" s="20"/>
      <c r="CN162" s="20"/>
      <c r="CO162" s="20"/>
      <c r="CP162" s="20"/>
      <c r="CQ162" s="20"/>
      <c r="CR162" s="20"/>
      <c r="CS162" s="20"/>
      <c r="CT162" s="20"/>
      <c r="CU162" s="20"/>
      <c r="CV162" s="20"/>
      <c r="CW162" s="20"/>
      <c r="CX162" s="20"/>
      <c r="CY162" s="20"/>
      <c r="CZ162" s="20"/>
      <c r="DA162" s="20"/>
      <c r="DB162" s="20"/>
      <c r="DC162" s="20"/>
      <c r="DD162" s="20"/>
      <c r="DE162" s="20"/>
      <c r="DF162" s="20"/>
      <c r="DG162" s="20"/>
      <c r="DH162" s="20"/>
      <c r="DI162" s="20"/>
      <c r="DJ162" s="20"/>
      <c r="DK162" s="20"/>
      <c r="DL162" s="20"/>
      <c r="DM162" s="20"/>
      <c r="DN162" s="20"/>
      <c r="DO162" s="20"/>
      <c r="DP162" s="20"/>
      <c r="DQ162" s="20"/>
      <c r="DR162" s="20"/>
      <c r="DS162" s="20"/>
      <c r="DT162" s="20"/>
      <c r="DU162" s="20"/>
      <c r="DV162" s="20"/>
      <c r="DW162" s="20"/>
      <c r="DX162" s="20"/>
      <c r="DY162" s="20"/>
      <c r="DZ162" s="20"/>
      <c r="EA162" s="20"/>
      <c r="EB162" s="20"/>
      <c r="EC162" s="20"/>
      <c r="ED162" s="20"/>
      <c r="EE162" s="20"/>
      <c r="EF162" s="20"/>
      <c r="EG162" s="20"/>
      <c r="EH162" s="20"/>
      <c r="EI162" s="20"/>
      <c r="EJ162" s="20"/>
      <c r="EK162" s="20"/>
      <c r="EL162" s="20"/>
      <c r="EM162" s="20"/>
      <c r="EN162" s="20"/>
      <c r="EO162" s="20"/>
      <c r="EP162" s="20"/>
      <c r="EQ162" s="20"/>
      <c r="ER162" s="20"/>
      <c r="ES162" s="20"/>
      <c r="ET162" s="20"/>
      <c r="EU162" s="20"/>
      <c r="EV162" s="20"/>
      <c r="EW162" s="20"/>
      <c r="EX162" s="20"/>
      <c r="EY162" s="20"/>
      <c r="EZ162" s="20"/>
      <c r="FA162" s="20"/>
      <c r="FB162" s="20"/>
      <c r="FC162" s="20"/>
      <c r="FD162" s="20"/>
      <c r="FE162" s="20"/>
      <c r="FF162" s="20"/>
      <c r="FG162" s="20"/>
      <c r="FH162" s="20"/>
      <c r="FI162" s="20"/>
      <c r="FJ162" s="20"/>
      <c r="FK162" s="20"/>
      <c r="FL162" s="20"/>
      <c r="FM162" s="20"/>
      <c r="FN162" s="20"/>
      <c r="FO162" s="20"/>
      <c r="FP162" s="20"/>
      <c r="FQ162" s="20"/>
      <c r="FR162" s="20"/>
      <c r="FS162" s="20"/>
      <c r="FT162" s="20"/>
    </row>
    <row r="163" spans="2:176" ht="15.75" customHeight="1">
      <c r="D163" s="249">
        <v>2026</v>
      </c>
      <c r="E163" s="250"/>
      <c r="F163" s="248">
        <v>0.09</v>
      </c>
      <c r="G163" s="248"/>
      <c r="H163" s="248">
        <v>0.3</v>
      </c>
      <c r="I163" s="248"/>
      <c r="J163" s="248">
        <v>0.23</v>
      </c>
      <c r="K163" s="248"/>
      <c r="L163" s="248">
        <v>0.17</v>
      </c>
      <c r="M163" s="248"/>
      <c r="N163" s="248">
        <v>0.1</v>
      </c>
      <c r="O163" s="248"/>
      <c r="P163" s="248">
        <v>0.11</v>
      </c>
      <c r="Q163" s="248"/>
      <c r="R163" s="390">
        <f t="shared" si="3"/>
        <v>1</v>
      </c>
      <c r="S163" s="391"/>
      <c r="T163" s="25"/>
      <c r="U163" s="25"/>
      <c r="V163" s="25"/>
      <c r="W163" s="25"/>
      <c r="X163" s="25"/>
      <c r="Y163" s="25"/>
      <c r="AS163" s="20"/>
      <c r="AT163" s="20"/>
      <c r="AU163" s="20"/>
      <c r="AV163" s="20"/>
      <c r="AW163" s="20"/>
      <c r="AX163" s="20"/>
      <c r="AY163" s="20"/>
      <c r="AZ163" s="20"/>
      <c r="BA163" s="20"/>
      <c r="BB163" s="20"/>
      <c r="BC163" s="20"/>
      <c r="BD163" s="20"/>
      <c r="BE163" s="20"/>
      <c r="BF163" s="20"/>
      <c r="BG163" s="20"/>
      <c r="BH163" s="20"/>
      <c r="BI163" s="20"/>
      <c r="BJ163" s="20"/>
      <c r="BK163" s="20"/>
      <c r="BL163" s="20"/>
      <c r="BM163" s="20"/>
      <c r="BN163" s="20"/>
      <c r="BO163" s="20"/>
      <c r="BP163" s="20"/>
      <c r="BQ163" s="20"/>
      <c r="BR163" s="20"/>
      <c r="BS163" s="20"/>
      <c r="BT163" s="20"/>
      <c r="BU163" s="20"/>
      <c r="BV163" s="20"/>
      <c r="BW163" s="20"/>
      <c r="BX163" s="20"/>
      <c r="BY163" s="20"/>
      <c r="BZ163" s="20"/>
      <c r="CA163" s="20"/>
      <c r="CB163" s="20"/>
      <c r="CC163" s="20"/>
      <c r="CD163" s="20"/>
      <c r="CE163" s="20"/>
      <c r="CF163" s="20"/>
      <c r="CG163" s="20"/>
      <c r="CH163" s="20"/>
      <c r="CI163" s="20"/>
      <c r="CJ163" s="20"/>
      <c r="CK163" s="20"/>
      <c r="CL163" s="20"/>
      <c r="CM163" s="20"/>
      <c r="CN163" s="20"/>
      <c r="CO163" s="20"/>
      <c r="CP163" s="20"/>
      <c r="CQ163" s="20"/>
      <c r="CR163" s="20"/>
      <c r="CS163" s="20"/>
      <c r="CT163" s="20"/>
      <c r="CU163" s="20"/>
      <c r="CV163" s="20"/>
      <c r="CW163" s="20"/>
      <c r="CX163" s="20"/>
      <c r="CY163" s="20"/>
      <c r="CZ163" s="20"/>
      <c r="DA163" s="20"/>
      <c r="DB163" s="20"/>
      <c r="DC163" s="20"/>
      <c r="DD163" s="20"/>
      <c r="DE163" s="20"/>
      <c r="DF163" s="20"/>
      <c r="DG163" s="20"/>
      <c r="DH163" s="20"/>
      <c r="DI163" s="20"/>
      <c r="DJ163" s="20"/>
      <c r="DK163" s="20"/>
      <c r="DL163" s="20"/>
      <c r="DM163" s="20"/>
      <c r="DN163" s="20"/>
      <c r="DO163" s="20"/>
      <c r="DP163" s="20"/>
      <c r="DQ163" s="20"/>
      <c r="DR163" s="20"/>
      <c r="DS163" s="20"/>
      <c r="DT163" s="20"/>
      <c r="DU163" s="20"/>
      <c r="DV163" s="20"/>
      <c r="DW163" s="20"/>
      <c r="DX163" s="20"/>
      <c r="DY163" s="20"/>
      <c r="DZ163" s="20"/>
      <c r="EA163" s="20"/>
      <c r="EB163" s="20"/>
      <c r="EC163" s="20"/>
      <c r="ED163" s="20"/>
      <c r="EE163" s="20"/>
      <c r="EF163" s="20"/>
      <c r="EG163" s="20"/>
      <c r="EH163" s="20"/>
      <c r="EI163" s="20"/>
      <c r="EJ163" s="20"/>
      <c r="EK163" s="20"/>
      <c r="EL163" s="20"/>
      <c r="EM163" s="20"/>
      <c r="EN163" s="20"/>
      <c r="EO163" s="20"/>
      <c r="EP163" s="20"/>
      <c r="EQ163" s="20"/>
      <c r="ER163" s="20"/>
      <c r="ES163" s="20"/>
      <c r="ET163" s="20"/>
      <c r="EU163" s="20"/>
      <c r="EV163" s="20"/>
      <c r="EW163" s="20"/>
      <c r="EX163" s="20"/>
      <c r="EY163" s="20"/>
      <c r="EZ163" s="20"/>
      <c r="FA163" s="20"/>
      <c r="FB163" s="20"/>
      <c r="FC163" s="20"/>
      <c r="FD163" s="20"/>
      <c r="FE163" s="20"/>
      <c r="FF163" s="20"/>
      <c r="FG163" s="20"/>
      <c r="FH163" s="20"/>
      <c r="FI163" s="20"/>
      <c r="FJ163" s="20"/>
      <c r="FK163" s="20"/>
      <c r="FL163" s="20"/>
      <c r="FM163" s="20"/>
      <c r="FN163" s="20"/>
      <c r="FO163" s="20"/>
      <c r="FP163" s="20"/>
      <c r="FQ163" s="20"/>
      <c r="FR163" s="20"/>
      <c r="FS163" s="20"/>
      <c r="FT163" s="20"/>
    </row>
    <row r="164" spans="2:176" ht="15.75" customHeight="1">
      <c r="D164" s="249">
        <v>2027</v>
      </c>
      <c r="E164" s="250"/>
      <c r="F164" s="248">
        <v>0.09</v>
      </c>
      <c r="G164" s="248"/>
      <c r="H164" s="248">
        <v>0.31</v>
      </c>
      <c r="I164" s="248"/>
      <c r="J164" s="248">
        <v>0.23</v>
      </c>
      <c r="K164" s="248"/>
      <c r="L164" s="248">
        <v>0.17</v>
      </c>
      <c r="M164" s="248"/>
      <c r="N164" s="248">
        <v>0.1</v>
      </c>
      <c r="O164" s="248"/>
      <c r="P164" s="248">
        <v>0.1</v>
      </c>
      <c r="Q164" s="248"/>
      <c r="R164" s="390">
        <f t="shared" si="3"/>
        <v>1</v>
      </c>
      <c r="S164" s="391"/>
      <c r="T164" s="25"/>
      <c r="U164" s="25"/>
      <c r="V164" s="25"/>
      <c r="W164" s="25"/>
      <c r="X164" s="25"/>
      <c r="Y164" s="25"/>
      <c r="AS164" s="20"/>
      <c r="AT164" s="20"/>
      <c r="AU164" s="20"/>
      <c r="AV164" s="20"/>
      <c r="AW164" s="20"/>
      <c r="AX164" s="20"/>
      <c r="AY164" s="20"/>
      <c r="AZ164" s="20"/>
      <c r="BA164" s="20"/>
      <c r="BB164" s="20"/>
      <c r="BC164" s="20"/>
      <c r="BD164" s="20"/>
      <c r="BE164" s="20"/>
      <c r="BF164" s="20"/>
      <c r="BG164" s="20"/>
      <c r="BH164" s="20"/>
      <c r="BI164" s="20"/>
      <c r="BJ164" s="20"/>
      <c r="BK164" s="20"/>
      <c r="BL164" s="20"/>
      <c r="BM164" s="20"/>
      <c r="BN164" s="20"/>
      <c r="BO164" s="20"/>
      <c r="BP164" s="20"/>
      <c r="BQ164" s="20"/>
      <c r="BR164" s="20"/>
      <c r="BS164" s="20"/>
      <c r="BT164" s="20"/>
      <c r="BU164" s="20"/>
      <c r="BV164" s="20"/>
      <c r="BW164" s="20"/>
      <c r="BX164" s="20"/>
      <c r="BY164" s="20"/>
      <c r="BZ164" s="20"/>
      <c r="CA164" s="20"/>
      <c r="CB164" s="20"/>
      <c r="CC164" s="20"/>
      <c r="CD164" s="20"/>
      <c r="CE164" s="20"/>
      <c r="CF164" s="20"/>
      <c r="CG164" s="20"/>
      <c r="CH164" s="20"/>
      <c r="CI164" s="20"/>
      <c r="CJ164" s="20"/>
      <c r="CK164" s="20"/>
      <c r="CL164" s="20"/>
      <c r="CM164" s="20"/>
      <c r="CN164" s="20"/>
      <c r="CO164" s="20"/>
      <c r="CP164" s="20"/>
      <c r="CQ164" s="20"/>
      <c r="CR164" s="20"/>
      <c r="CS164" s="20"/>
      <c r="CT164" s="20"/>
      <c r="CU164" s="20"/>
      <c r="CV164" s="20"/>
      <c r="CW164" s="20"/>
      <c r="CX164" s="20"/>
      <c r="CY164" s="20"/>
      <c r="CZ164" s="20"/>
      <c r="DA164" s="20"/>
      <c r="DB164" s="20"/>
      <c r="DC164" s="20"/>
      <c r="DD164" s="20"/>
      <c r="DE164" s="20"/>
      <c r="DF164" s="20"/>
      <c r="DG164" s="20"/>
      <c r="DH164" s="20"/>
      <c r="DI164" s="20"/>
      <c r="DJ164" s="20"/>
      <c r="DK164" s="20"/>
      <c r="DL164" s="20"/>
      <c r="DM164" s="20"/>
      <c r="DN164" s="20"/>
      <c r="DO164" s="20"/>
      <c r="DP164" s="20"/>
      <c r="DQ164" s="20"/>
      <c r="DR164" s="20"/>
      <c r="DS164" s="20"/>
      <c r="DT164" s="20"/>
      <c r="DU164" s="20"/>
      <c r="DV164" s="20"/>
      <c r="DW164" s="20"/>
      <c r="DX164" s="20"/>
      <c r="DY164" s="20"/>
      <c r="DZ164" s="20"/>
      <c r="EA164" s="20"/>
      <c r="EB164" s="20"/>
      <c r="EC164" s="20"/>
      <c r="ED164" s="20"/>
      <c r="EE164" s="20"/>
      <c r="EF164" s="20"/>
      <c r="EG164" s="20"/>
      <c r="EH164" s="20"/>
      <c r="EI164" s="20"/>
      <c r="EJ164" s="20"/>
      <c r="EK164" s="20"/>
      <c r="EL164" s="20"/>
      <c r="EM164" s="20"/>
      <c r="EN164" s="20"/>
      <c r="EO164" s="20"/>
      <c r="EP164" s="20"/>
      <c r="EQ164" s="20"/>
      <c r="ER164" s="20"/>
      <c r="ES164" s="20"/>
      <c r="ET164" s="20"/>
      <c r="EU164" s="20"/>
      <c r="EV164" s="20"/>
      <c r="EW164" s="20"/>
      <c r="EX164" s="20"/>
      <c r="EY164" s="20"/>
      <c r="EZ164" s="20"/>
      <c r="FA164" s="20"/>
      <c r="FB164" s="20"/>
      <c r="FC164" s="20"/>
      <c r="FD164" s="20"/>
      <c r="FE164" s="20"/>
      <c r="FF164" s="20"/>
      <c r="FG164" s="20"/>
      <c r="FH164" s="20"/>
      <c r="FI164" s="20"/>
      <c r="FJ164" s="20"/>
      <c r="FK164" s="20"/>
      <c r="FL164" s="20"/>
      <c r="FM164" s="20"/>
      <c r="FN164" s="20"/>
      <c r="FO164" s="20"/>
      <c r="FP164" s="20"/>
      <c r="FQ164" s="20"/>
      <c r="FR164" s="20"/>
      <c r="FS164" s="20"/>
      <c r="FT164" s="20"/>
    </row>
    <row r="165" spans="2:176" ht="15.75" customHeight="1">
      <c r="D165" s="249">
        <v>2028</v>
      </c>
      <c r="E165" s="250"/>
      <c r="F165" s="248">
        <v>0.09</v>
      </c>
      <c r="G165" s="248"/>
      <c r="H165" s="248">
        <v>0.3</v>
      </c>
      <c r="I165" s="248"/>
      <c r="J165" s="248">
        <v>0.23</v>
      </c>
      <c r="K165" s="248"/>
      <c r="L165" s="248">
        <v>0.17</v>
      </c>
      <c r="M165" s="248"/>
      <c r="N165" s="248">
        <v>0.1</v>
      </c>
      <c r="O165" s="248"/>
      <c r="P165" s="248">
        <v>0.11</v>
      </c>
      <c r="Q165" s="248"/>
      <c r="R165" s="390">
        <f t="shared" si="3"/>
        <v>1</v>
      </c>
      <c r="S165" s="391"/>
      <c r="T165" s="25"/>
      <c r="U165" s="25"/>
      <c r="V165" s="25"/>
      <c r="W165" s="25"/>
      <c r="X165" s="25"/>
      <c r="Y165" s="25"/>
      <c r="AS165" s="20"/>
      <c r="AT165" s="20"/>
      <c r="AU165" s="20"/>
      <c r="AV165" s="20"/>
      <c r="AW165" s="20"/>
      <c r="AX165" s="20"/>
      <c r="AY165" s="20"/>
      <c r="AZ165" s="20"/>
      <c r="BA165" s="20"/>
      <c r="BB165" s="20"/>
      <c r="BC165" s="20"/>
      <c r="BD165" s="20"/>
      <c r="BE165" s="20"/>
      <c r="BF165" s="20"/>
      <c r="BG165" s="20"/>
      <c r="BH165" s="20"/>
      <c r="BI165" s="20"/>
      <c r="BJ165" s="20"/>
      <c r="BK165" s="20"/>
      <c r="BL165" s="20"/>
      <c r="BM165" s="20"/>
      <c r="BN165" s="20"/>
      <c r="BO165" s="20"/>
      <c r="BP165" s="20"/>
      <c r="BQ165" s="20"/>
      <c r="BR165" s="20"/>
      <c r="BS165" s="20"/>
      <c r="BT165" s="20"/>
      <c r="BU165" s="20"/>
      <c r="BV165" s="20"/>
      <c r="BW165" s="20"/>
      <c r="BX165" s="20"/>
      <c r="BY165" s="20"/>
      <c r="BZ165" s="20"/>
      <c r="CA165" s="20"/>
      <c r="CB165" s="20"/>
      <c r="CC165" s="20"/>
      <c r="CD165" s="20"/>
      <c r="CE165" s="20"/>
      <c r="CF165" s="20"/>
      <c r="CG165" s="20"/>
      <c r="CH165" s="20"/>
      <c r="CI165" s="20"/>
      <c r="CJ165" s="20"/>
      <c r="CK165" s="20"/>
      <c r="CL165" s="20"/>
      <c r="CM165" s="20"/>
      <c r="CN165" s="20"/>
      <c r="CO165" s="20"/>
      <c r="CP165" s="20"/>
      <c r="CQ165" s="20"/>
      <c r="CR165" s="20"/>
      <c r="CS165" s="20"/>
      <c r="CT165" s="20"/>
      <c r="CU165" s="20"/>
      <c r="CV165" s="20"/>
      <c r="CW165" s="20"/>
      <c r="CX165" s="20"/>
      <c r="CY165" s="20"/>
      <c r="CZ165" s="20"/>
      <c r="DA165" s="20"/>
      <c r="DB165" s="20"/>
      <c r="DC165" s="20"/>
      <c r="DD165" s="20"/>
      <c r="DE165" s="20"/>
      <c r="DF165" s="20"/>
      <c r="DG165" s="20"/>
      <c r="DH165" s="20"/>
      <c r="DI165" s="20"/>
      <c r="DJ165" s="20"/>
      <c r="DK165" s="20"/>
      <c r="DL165" s="20"/>
      <c r="DM165" s="20"/>
      <c r="DN165" s="20"/>
      <c r="DO165" s="20"/>
      <c r="DP165" s="20"/>
      <c r="DQ165" s="20"/>
      <c r="DR165" s="20"/>
      <c r="DS165" s="20"/>
      <c r="DT165" s="20"/>
      <c r="DU165" s="20"/>
      <c r="DV165" s="20"/>
      <c r="DW165" s="20"/>
      <c r="DX165" s="20"/>
      <c r="DY165" s="20"/>
      <c r="DZ165" s="20"/>
      <c r="EA165" s="20"/>
      <c r="EB165" s="20"/>
      <c r="EC165" s="20"/>
      <c r="ED165" s="20"/>
      <c r="EE165" s="20"/>
      <c r="EF165" s="20"/>
      <c r="EG165" s="20"/>
      <c r="EH165" s="20"/>
      <c r="EI165" s="20"/>
      <c r="EJ165" s="20"/>
      <c r="EK165" s="20"/>
      <c r="EL165" s="20"/>
      <c r="EM165" s="20"/>
      <c r="EN165" s="20"/>
      <c r="EO165" s="20"/>
      <c r="EP165" s="20"/>
      <c r="EQ165" s="20"/>
      <c r="ER165" s="20"/>
      <c r="ES165" s="20"/>
      <c r="ET165" s="20"/>
      <c r="EU165" s="20"/>
      <c r="EV165" s="20"/>
      <c r="EW165" s="20"/>
      <c r="EX165" s="20"/>
      <c r="EY165" s="20"/>
      <c r="EZ165" s="20"/>
      <c r="FA165" s="20"/>
      <c r="FB165" s="20"/>
      <c r="FC165" s="20"/>
      <c r="FD165" s="20"/>
      <c r="FE165" s="20"/>
      <c r="FF165" s="20"/>
      <c r="FG165" s="20"/>
      <c r="FH165" s="20"/>
      <c r="FI165" s="20"/>
      <c r="FJ165" s="20"/>
      <c r="FK165" s="20"/>
      <c r="FL165" s="20"/>
      <c r="FM165" s="20"/>
      <c r="FN165" s="20"/>
      <c r="FO165" s="20"/>
      <c r="FP165" s="20"/>
      <c r="FQ165" s="20"/>
      <c r="FR165" s="20"/>
      <c r="FS165" s="20"/>
      <c r="FT165" s="20"/>
    </row>
    <row r="166" spans="2:176" ht="15.75" customHeight="1">
      <c r="D166" s="249">
        <v>2029</v>
      </c>
      <c r="E166" s="250"/>
      <c r="F166" s="273">
        <v>0.09</v>
      </c>
      <c r="G166" s="274"/>
      <c r="H166" s="273">
        <v>0.31</v>
      </c>
      <c r="I166" s="274"/>
      <c r="J166" s="273">
        <v>0.23</v>
      </c>
      <c r="K166" s="274"/>
      <c r="L166" s="273">
        <v>0.18</v>
      </c>
      <c r="M166" s="274"/>
      <c r="N166" s="273">
        <v>0.09</v>
      </c>
      <c r="O166" s="274"/>
      <c r="P166" s="273">
        <v>0.1</v>
      </c>
      <c r="Q166" s="274"/>
      <c r="R166" s="390">
        <f t="shared" si="3"/>
        <v>1</v>
      </c>
      <c r="S166" s="391"/>
      <c r="T166" s="25"/>
      <c r="U166" s="25"/>
      <c r="V166" s="25"/>
      <c r="W166" s="25"/>
      <c r="X166" s="25"/>
      <c r="Y166" s="25"/>
      <c r="AS166" s="20"/>
      <c r="AT166" s="20"/>
      <c r="AU166" s="20"/>
      <c r="AV166" s="20"/>
      <c r="AW166" s="20"/>
      <c r="AX166" s="20"/>
      <c r="AY166" s="20"/>
      <c r="AZ166" s="20"/>
      <c r="BA166" s="20"/>
      <c r="BB166" s="20"/>
      <c r="BC166" s="20"/>
      <c r="BD166" s="20"/>
      <c r="BE166" s="20"/>
      <c r="BF166" s="20"/>
      <c r="BG166" s="20"/>
      <c r="BH166" s="20"/>
      <c r="BI166" s="20"/>
      <c r="BJ166" s="20"/>
      <c r="BK166" s="20"/>
      <c r="BL166" s="20"/>
      <c r="BM166" s="20"/>
      <c r="BN166" s="20"/>
      <c r="BO166" s="20"/>
      <c r="BP166" s="20"/>
      <c r="BQ166" s="20"/>
      <c r="BR166" s="20"/>
      <c r="BS166" s="20"/>
      <c r="BT166" s="20"/>
      <c r="BU166" s="20"/>
      <c r="BV166" s="20"/>
      <c r="BW166" s="20"/>
      <c r="BX166" s="20"/>
      <c r="BY166" s="20"/>
      <c r="BZ166" s="20"/>
      <c r="CA166" s="20"/>
      <c r="CB166" s="20"/>
      <c r="CC166" s="20"/>
      <c r="CD166" s="20"/>
      <c r="CE166" s="20"/>
      <c r="CF166" s="20"/>
      <c r="CG166" s="20"/>
      <c r="CH166" s="20"/>
      <c r="CI166" s="20"/>
      <c r="CJ166" s="20"/>
      <c r="CK166" s="20"/>
      <c r="CL166" s="20"/>
      <c r="CM166" s="20"/>
      <c r="CN166" s="20"/>
      <c r="CO166" s="20"/>
      <c r="CP166" s="20"/>
      <c r="CQ166" s="20"/>
      <c r="CR166" s="20"/>
      <c r="CS166" s="20"/>
      <c r="CT166" s="20"/>
      <c r="CU166" s="20"/>
      <c r="CV166" s="20"/>
      <c r="CW166" s="20"/>
      <c r="CX166" s="20"/>
      <c r="CY166" s="20"/>
      <c r="CZ166" s="20"/>
      <c r="DA166" s="20"/>
      <c r="DB166" s="20"/>
      <c r="DC166" s="20"/>
      <c r="DD166" s="20"/>
      <c r="DE166" s="20"/>
      <c r="DF166" s="20"/>
      <c r="DG166" s="20"/>
      <c r="DH166" s="20"/>
      <c r="DI166" s="20"/>
      <c r="DJ166" s="20"/>
      <c r="DK166" s="20"/>
      <c r="DL166" s="20"/>
      <c r="DM166" s="20"/>
      <c r="DN166" s="20"/>
      <c r="DO166" s="20"/>
      <c r="DP166" s="20"/>
      <c r="DQ166" s="20"/>
      <c r="DR166" s="20"/>
      <c r="DS166" s="20"/>
      <c r="DT166" s="20"/>
      <c r="DU166" s="20"/>
      <c r="DV166" s="20"/>
      <c r="DW166" s="20"/>
      <c r="DX166" s="20"/>
      <c r="DY166" s="20"/>
      <c r="DZ166" s="20"/>
      <c r="EA166" s="20"/>
      <c r="EB166" s="20"/>
      <c r="EC166" s="20"/>
      <c r="ED166" s="20"/>
      <c r="EE166" s="20"/>
      <c r="EF166" s="20"/>
      <c r="EG166" s="20"/>
      <c r="EH166" s="20"/>
      <c r="EI166" s="20"/>
      <c r="EJ166" s="20"/>
      <c r="EK166" s="20"/>
      <c r="EL166" s="20"/>
      <c r="EM166" s="20"/>
      <c r="EN166" s="20"/>
      <c r="EO166" s="20"/>
      <c r="EP166" s="20"/>
      <c r="EQ166" s="20"/>
      <c r="ER166" s="20"/>
      <c r="ES166" s="20"/>
      <c r="ET166" s="20"/>
      <c r="EU166" s="20"/>
      <c r="EV166" s="20"/>
      <c r="EW166" s="20"/>
      <c r="EX166" s="20"/>
      <c r="EY166" s="20"/>
      <c r="EZ166" s="20"/>
      <c r="FA166" s="20"/>
      <c r="FB166" s="20"/>
      <c r="FC166" s="20"/>
      <c r="FD166" s="20"/>
      <c r="FE166" s="20"/>
      <c r="FF166" s="20"/>
      <c r="FG166" s="20"/>
      <c r="FH166" s="20"/>
      <c r="FI166" s="20"/>
      <c r="FJ166" s="20"/>
      <c r="FK166" s="20"/>
      <c r="FL166" s="20"/>
      <c r="FM166" s="20"/>
      <c r="FN166" s="20"/>
      <c r="FO166" s="20"/>
      <c r="FP166" s="20"/>
      <c r="FQ166" s="20"/>
      <c r="FR166" s="20"/>
      <c r="FS166" s="20"/>
      <c r="FT166" s="20"/>
    </row>
    <row r="167" spans="2:176" ht="15.75" customHeight="1">
      <c r="D167" s="249" t="s">
        <v>51</v>
      </c>
      <c r="E167" s="250"/>
      <c r="F167" s="248">
        <v>0.09</v>
      </c>
      <c r="G167" s="248"/>
      <c r="H167" s="248">
        <v>0.3</v>
      </c>
      <c r="I167" s="248"/>
      <c r="J167" s="248">
        <v>0.23</v>
      </c>
      <c r="K167" s="248"/>
      <c r="L167" s="248">
        <v>0.18</v>
      </c>
      <c r="M167" s="248"/>
      <c r="N167" s="248">
        <v>0.1</v>
      </c>
      <c r="O167" s="248"/>
      <c r="P167" s="248">
        <v>0.1</v>
      </c>
      <c r="Q167" s="248"/>
      <c r="R167" s="390">
        <f t="shared" si="3"/>
        <v>1</v>
      </c>
      <c r="S167" s="391"/>
      <c r="T167" s="25"/>
      <c r="U167" s="25"/>
      <c r="V167" s="25"/>
      <c r="W167" s="25"/>
      <c r="X167" s="25"/>
      <c r="Y167" s="25"/>
      <c r="Z167" s="25"/>
      <c r="AA167" s="25"/>
      <c r="AB167" s="25"/>
      <c r="AC167" s="25"/>
      <c r="AS167" s="20"/>
      <c r="AT167" s="20"/>
      <c r="AU167" s="20"/>
      <c r="AV167" s="20"/>
      <c r="AW167" s="20"/>
      <c r="AX167" s="20"/>
      <c r="AY167" s="20"/>
      <c r="AZ167" s="20"/>
      <c r="BA167" s="20"/>
      <c r="BB167" s="20"/>
      <c r="BC167" s="20"/>
      <c r="BD167" s="20"/>
      <c r="BE167" s="20"/>
      <c r="BF167" s="20"/>
      <c r="BG167" s="20"/>
      <c r="BH167" s="20"/>
      <c r="BI167" s="20"/>
      <c r="BJ167" s="20"/>
      <c r="BK167" s="20"/>
      <c r="BL167" s="20"/>
      <c r="BM167" s="20"/>
      <c r="BN167" s="20"/>
      <c r="BO167" s="20"/>
      <c r="BP167" s="20"/>
      <c r="BQ167" s="20"/>
      <c r="BR167" s="20"/>
      <c r="BS167" s="20"/>
      <c r="BT167" s="20"/>
      <c r="BU167" s="20"/>
      <c r="BV167" s="20"/>
      <c r="BW167" s="20"/>
      <c r="BX167" s="20"/>
      <c r="BY167" s="20"/>
      <c r="BZ167" s="20"/>
      <c r="CA167" s="20"/>
      <c r="CB167" s="20"/>
      <c r="CC167" s="20"/>
      <c r="CD167" s="20"/>
      <c r="CE167" s="20"/>
      <c r="CF167" s="20"/>
      <c r="CG167" s="20"/>
      <c r="CH167" s="20"/>
      <c r="CI167" s="20"/>
      <c r="CJ167" s="20"/>
      <c r="CK167" s="20"/>
      <c r="CL167" s="20"/>
      <c r="CM167" s="20"/>
      <c r="CN167" s="20"/>
      <c r="CO167" s="20"/>
      <c r="CP167" s="20"/>
      <c r="CQ167" s="20"/>
      <c r="CR167" s="20"/>
      <c r="CS167" s="20"/>
      <c r="CT167" s="20"/>
      <c r="CU167" s="20"/>
      <c r="CV167" s="20"/>
      <c r="CW167" s="20"/>
      <c r="CX167" s="20"/>
      <c r="CY167" s="20"/>
      <c r="CZ167" s="20"/>
      <c r="DA167" s="20"/>
      <c r="DB167" s="20"/>
      <c r="DC167" s="20"/>
      <c r="DD167" s="20"/>
      <c r="DE167" s="20"/>
      <c r="DF167" s="20"/>
      <c r="DG167" s="20"/>
      <c r="DH167" s="20"/>
      <c r="DI167" s="20"/>
      <c r="DJ167" s="20"/>
      <c r="DK167" s="20"/>
      <c r="DL167" s="20"/>
      <c r="DM167" s="20"/>
      <c r="DN167" s="20"/>
      <c r="DO167" s="20"/>
      <c r="DP167" s="20"/>
      <c r="DQ167" s="20"/>
      <c r="DR167" s="20"/>
      <c r="DS167" s="20"/>
      <c r="DT167" s="20"/>
      <c r="DU167" s="20"/>
      <c r="DV167" s="20"/>
      <c r="DW167" s="20"/>
      <c r="DX167" s="20"/>
      <c r="DY167" s="20"/>
      <c r="DZ167" s="20"/>
      <c r="EA167" s="20"/>
      <c r="EB167" s="20"/>
      <c r="EC167" s="20"/>
      <c r="ED167" s="20"/>
      <c r="EE167" s="20"/>
      <c r="EF167" s="20"/>
      <c r="EG167" s="20"/>
      <c r="EH167" s="20"/>
      <c r="EI167" s="20"/>
      <c r="EJ167" s="20"/>
      <c r="EK167" s="20"/>
      <c r="EL167" s="20"/>
      <c r="EM167" s="20"/>
      <c r="EN167" s="20"/>
      <c r="EO167" s="20"/>
      <c r="EP167" s="20"/>
      <c r="EQ167" s="20"/>
      <c r="ER167" s="20"/>
      <c r="ES167" s="20"/>
      <c r="ET167" s="20"/>
      <c r="EU167" s="20"/>
      <c r="EV167" s="20"/>
      <c r="EW167" s="20"/>
      <c r="EX167" s="20"/>
      <c r="EY167" s="20"/>
      <c r="EZ167" s="20"/>
      <c r="FA167" s="20"/>
      <c r="FB167" s="20"/>
      <c r="FC167" s="20"/>
      <c r="FD167" s="20"/>
      <c r="FE167" s="20"/>
      <c r="FF167" s="20"/>
      <c r="FG167" s="20"/>
      <c r="FH167" s="20"/>
      <c r="FI167" s="20"/>
      <c r="FJ167" s="20"/>
      <c r="FK167" s="20"/>
      <c r="FL167" s="20"/>
      <c r="FM167" s="20"/>
      <c r="FN167" s="20"/>
      <c r="FO167" s="20"/>
      <c r="FP167" s="20"/>
      <c r="FQ167" s="20"/>
      <c r="FR167" s="20"/>
      <c r="FS167" s="20"/>
      <c r="FT167" s="20"/>
    </row>
    <row r="168" spans="2:176" ht="15.75" customHeight="1">
      <c r="D168" s="416" t="s">
        <v>97</v>
      </c>
      <c r="E168" s="417"/>
      <c r="F168" s="392">
        <f>F170/$E$63</f>
        <v>0.10118253394540799</v>
      </c>
      <c r="G168" s="392"/>
      <c r="H168" s="392">
        <f>H170/$E$63</f>
        <v>0.32026747601487698</v>
      </c>
      <c r="I168" s="392"/>
      <c r="J168" s="392">
        <f>J170/$E$63</f>
        <v>0.21286409266741585</v>
      </c>
      <c r="K168" s="392"/>
      <c r="L168" s="392">
        <f>L170/$E$63</f>
        <v>0.16876270070037505</v>
      </c>
      <c r="M168" s="392"/>
      <c r="N168" s="392">
        <f>N170/$E$63</f>
        <v>9.6580902861959889E-2</v>
      </c>
      <c r="O168" s="392"/>
      <c r="P168" s="392">
        <f>P170/$E$63</f>
        <v>0.10034257228629336</v>
      </c>
      <c r="Q168" s="392"/>
      <c r="R168" s="393">
        <f>SUM(F168:Q169)</f>
        <v>1.0000002784763291</v>
      </c>
      <c r="S168" s="394"/>
      <c r="T168" s="25"/>
      <c r="U168" s="25"/>
      <c r="V168" s="25"/>
      <c r="W168" s="25"/>
      <c r="X168" s="25"/>
      <c r="Y168" s="25"/>
      <c r="Z168" s="25"/>
      <c r="AA168" s="25"/>
      <c r="AB168" s="25"/>
      <c r="AC168" s="25"/>
      <c r="AS168" s="20"/>
      <c r="AT168" s="20"/>
      <c r="AU168" s="20"/>
      <c r="AV168" s="20"/>
      <c r="AW168" s="20"/>
      <c r="AX168" s="20"/>
      <c r="AY168" s="20"/>
      <c r="AZ168" s="20"/>
      <c r="BA168" s="20"/>
      <c r="BB168" s="20"/>
      <c r="BC168" s="20"/>
      <c r="BD168" s="20"/>
      <c r="BE168" s="20"/>
      <c r="BF168" s="20"/>
      <c r="BG168" s="20"/>
      <c r="BH168" s="20"/>
      <c r="BI168" s="20"/>
      <c r="BJ168" s="20"/>
      <c r="BK168" s="20"/>
      <c r="BL168" s="20"/>
      <c r="BM168" s="20"/>
      <c r="BN168" s="20"/>
      <c r="BO168" s="20"/>
      <c r="BP168" s="20"/>
      <c r="BQ168" s="20"/>
      <c r="BR168" s="20"/>
      <c r="BS168" s="20"/>
      <c r="BT168" s="20"/>
      <c r="BU168" s="20"/>
      <c r="BV168" s="20"/>
      <c r="BW168" s="20"/>
      <c r="BX168" s="20"/>
      <c r="BY168" s="20"/>
      <c r="BZ168" s="20"/>
      <c r="CA168" s="20"/>
      <c r="CB168" s="20"/>
      <c r="CC168" s="20"/>
      <c r="CD168" s="20"/>
      <c r="CE168" s="20"/>
      <c r="CF168" s="20"/>
      <c r="CG168" s="20"/>
      <c r="CH168" s="20"/>
      <c r="CI168" s="20"/>
      <c r="CJ168" s="20"/>
      <c r="CK168" s="20"/>
      <c r="CL168" s="20"/>
      <c r="CM168" s="20"/>
      <c r="CN168" s="20"/>
      <c r="CO168" s="20"/>
      <c r="CP168" s="20"/>
      <c r="CQ168" s="20"/>
      <c r="CR168" s="20"/>
      <c r="CS168" s="20"/>
      <c r="CT168" s="20"/>
      <c r="CU168" s="20"/>
      <c r="CV168" s="20"/>
      <c r="CW168" s="20"/>
      <c r="CX168" s="20"/>
      <c r="CY168" s="20"/>
      <c r="CZ168" s="20"/>
      <c r="DA168" s="20"/>
      <c r="DB168" s="20"/>
      <c r="DC168" s="20"/>
      <c r="DD168" s="20"/>
      <c r="DE168" s="20"/>
      <c r="DF168" s="20"/>
      <c r="DG168" s="20"/>
      <c r="DH168" s="20"/>
      <c r="DI168" s="20"/>
      <c r="DJ168" s="20"/>
      <c r="DK168" s="20"/>
      <c r="DL168" s="20"/>
      <c r="DM168" s="20"/>
      <c r="DN168" s="20"/>
      <c r="DO168" s="20"/>
      <c r="DP168" s="20"/>
      <c r="DQ168" s="20"/>
      <c r="DR168" s="20"/>
      <c r="DS168" s="20"/>
      <c r="DT168" s="20"/>
      <c r="DU168" s="20"/>
      <c r="DV168" s="20"/>
      <c r="DW168" s="20"/>
      <c r="DX168" s="20"/>
      <c r="DY168" s="20"/>
      <c r="DZ168" s="20"/>
      <c r="EA168" s="20"/>
      <c r="EB168" s="20"/>
      <c r="EC168" s="20"/>
      <c r="ED168" s="20"/>
      <c r="EE168" s="20"/>
      <c r="EF168" s="20"/>
      <c r="EG168" s="20"/>
      <c r="EH168" s="20"/>
      <c r="EI168" s="20"/>
      <c r="EJ168" s="20"/>
      <c r="EK168" s="20"/>
      <c r="EL168" s="20"/>
      <c r="EM168" s="20"/>
      <c r="EN168" s="20"/>
      <c r="EO168" s="20"/>
      <c r="EP168" s="20"/>
      <c r="EQ168" s="20"/>
      <c r="ER168" s="20"/>
      <c r="ES168" s="20"/>
      <c r="ET168" s="20"/>
      <c r="EU168" s="20"/>
      <c r="EV168" s="20"/>
      <c r="EW168" s="20"/>
      <c r="EX168" s="20"/>
      <c r="EY168" s="20"/>
      <c r="EZ168" s="20"/>
      <c r="FA168" s="20"/>
      <c r="FB168" s="20"/>
      <c r="FC168" s="20"/>
      <c r="FD168" s="20"/>
      <c r="FE168" s="20"/>
      <c r="FF168" s="20"/>
      <c r="FG168" s="20"/>
      <c r="FH168" s="20"/>
      <c r="FI168" s="20"/>
      <c r="FJ168" s="20"/>
      <c r="FK168" s="20"/>
      <c r="FL168" s="20"/>
      <c r="FM168" s="20"/>
      <c r="FN168" s="20"/>
      <c r="FO168" s="20"/>
      <c r="FP168" s="20"/>
      <c r="FQ168" s="20"/>
      <c r="FR168" s="20"/>
      <c r="FS168" s="20"/>
      <c r="FT168" s="20"/>
    </row>
    <row r="169" spans="2:176" ht="15.75" customHeight="1">
      <c r="D169" s="416"/>
      <c r="E169" s="417"/>
      <c r="F169" s="392"/>
      <c r="G169" s="392"/>
      <c r="H169" s="392"/>
      <c r="I169" s="392"/>
      <c r="J169" s="392"/>
      <c r="K169" s="392"/>
      <c r="L169" s="392"/>
      <c r="M169" s="392"/>
      <c r="N169" s="392"/>
      <c r="O169" s="392"/>
      <c r="P169" s="392"/>
      <c r="Q169" s="392"/>
      <c r="R169" s="393"/>
      <c r="S169" s="394"/>
      <c r="T169" s="20"/>
      <c r="AS169" s="20"/>
      <c r="AT169" s="20"/>
      <c r="AU169" s="20"/>
      <c r="AV169" s="20"/>
      <c r="AW169" s="20"/>
      <c r="AX169" s="20"/>
      <c r="AY169" s="20"/>
      <c r="AZ169" s="20"/>
      <c r="BA169" s="20"/>
      <c r="BB169" s="20"/>
      <c r="BC169" s="20"/>
      <c r="BD169" s="20"/>
      <c r="BE169" s="20"/>
      <c r="BF169" s="20"/>
      <c r="BG169" s="20"/>
      <c r="BH169" s="20"/>
      <c r="BI169" s="20"/>
      <c r="BJ169" s="20"/>
      <c r="BK169" s="20"/>
      <c r="BL169" s="20"/>
      <c r="BM169" s="20"/>
      <c r="BN169" s="20"/>
      <c r="BO169" s="20"/>
      <c r="BP169" s="20"/>
      <c r="BQ169" s="20"/>
      <c r="BR169" s="20"/>
      <c r="BS169" s="20"/>
      <c r="BT169" s="20"/>
      <c r="BU169" s="20"/>
      <c r="BV169" s="20"/>
      <c r="BW169" s="20"/>
      <c r="BX169" s="20"/>
      <c r="BY169" s="20"/>
      <c r="BZ169" s="20"/>
      <c r="CA169" s="20"/>
      <c r="CB169" s="20"/>
      <c r="CC169" s="20"/>
      <c r="CD169" s="20"/>
      <c r="CE169" s="20"/>
      <c r="CF169" s="20"/>
      <c r="CG169" s="20"/>
      <c r="CH169" s="20"/>
      <c r="CI169" s="20"/>
      <c r="CJ169" s="20"/>
      <c r="CK169" s="20"/>
      <c r="CL169" s="20"/>
      <c r="CM169" s="20"/>
      <c r="CN169" s="20"/>
      <c r="CO169" s="20"/>
      <c r="CP169" s="20"/>
      <c r="CQ169" s="20"/>
      <c r="CR169" s="20"/>
      <c r="CS169" s="20"/>
      <c r="CT169" s="20"/>
      <c r="CU169" s="20"/>
      <c r="CV169" s="20"/>
      <c r="CW169" s="20"/>
      <c r="CX169" s="20"/>
      <c r="CY169" s="20"/>
      <c r="CZ169" s="20"/>
      <c r="DA169" s="20"/>
      <c r="DB169" s="20"/>
      <c r="DC169" s="20"/>
      <c r="DD169" s="20"/>
      <c r="DE169" s="20"/>
      <c r="DF169" s="20"/>
      <c r="DG169" s="20"/>
      <c r="DH169" s="20"/>
      <c r="DI169" s="20"/>
      <c r="DJ169" s="20"/>
      <c r="DK169" s="20"/>
      <c r="DL169" s="20"/>
      <c r="DM169" s="20"/>
      <c r="DN169" s="20"/>
      <c r="DO169" s="20"/>
      <c r="DP169" s="20"/>
      <c r="DQ169" s="20"/>
      <c r="DR169" s="20"/>
      <c r="DS169" s="20"/>
      <c r="DT169" s="20"/>
      <c r="DU169" s="20"/>
      <c r="DV169" s="20"/>
      <c r="DW169" s="20"/>
      <c r="DX169" s="20"/>
      <c r="DY169" s="20"/>
      <c r="DZ169" s="20"/>
      <c r="EA169" s="20"/>
      <c r="EB169" s="20"/>
      <c r="EC169" s="20"/>
      <c r="ED169" s="20"/>
      <c r="EE169" s="20"/>
      <c r="EF169" s="20"/>
      <c r="EG169" s="20"/>
      <c r="EH169" s="20"/>
      <c r="EI169" s="20"/>
      <c r="EJ169" s="20"/>
      <c r="EK169" s="20"/>
      <c r="EL169" s="20"/>
      <c r="EM169" s="20"/>
      <c r="EN169" s="20"/>
      <c r="EO169" s="20"/>
      <c r="EP169" s="20"/>
      <c r="EQ169" s="20"/>
      <c r="ER169" s="20"/>
      <c r="ES169" s="20"/>
      <c r="ET169" s="20"/>
      <c r="EU169" s="20"/>
      <c r="EV169" s="20"/>
      <c r="EW169" s="20"/>
      <c r="EX169" s="20"/>
      <c r="EY169" s="20"/>
      <c r="EZ169" s="20"/>
      <c r="FA169" s="20"/>
      <c r="FB169" s="20"/>
      <c r="FC169" s="20"/>
      <c r="FD169" s="20"/>
      <c r="FE169" s="20"/>
      <c r="FF169" s="20"/>
      <c r="FG169" s="20"/>
      <c r="FH169" s="20"/>
      <c r="FI169" s="20"/>
      <c r="FJ169" s="20"/>
      <c r="FK169" s="20"/>
      <c r="FL169" s="20"/>
      <c r="FM169" s="20"/>
      <c r="FN169" s="20"/>
      <c r="FO169" s="20"/>
      <c r="FP169" s="20"/>
      <c r="FQ169" s="20"/>
      <c r="FR169" s="20"/>
      <c r="FS169" s="20"/>
      <c r="FT169" s="20"/>
    </row>
    <row r="170" spans="2:176" ht="15.75" customHeight="1">
      <c r="D170" s="416" t="s">
        <v>98</v>
      </c>
      <c r="E170" s="417"/>
      <c r="F170" s="420">
        <f>(F157*$F$63)+(F158*$G$63)+(F159*$H$63)+(F160*$I$63)+(F161*$J$63)+(F162*$K$63)+(F163*$L$63)+(F164*$M$63)+(F165*$N$63)+(F166*$O$63)+(F167*$P$63)</f>
        <v>166049.6446324696</v>
      </c>
      <c r="G170" s="421"/>
      <c r="H170" s="420">
        <f>(H157*$F$63)+(H158*$G$63)+(H159*$H$63)+(H160*$I$63)+(H161*$J$63)+(H162*$K$63)+(H163*$L$63)+(H164*$M$63)+(H165*$N$63)+(H166*$O$63)+(H167*$P$63)</f>
        <v>525587.75221325445</v>
      </c>
      <c r="I170" s="421"/>
      <c r="J170" s="420">
        <f>(J157*$F$63)+(J158*$G$63)+(J159*$H$63)+(J160*$I$63)+(J161*$J$63)+(J162*$K$63)+(J163*$L$63)+(J164*$M$63)+(J165*$N$63)+(J166*$O$63)+(J167*$P$63)</f>
        <v>349329.13383556949</v>
      </c>
      <c r="K170" s="421"/>
      <c r="L170" s="420">
        <f>(L157*$F$63)+(L158*$G$63)+(L159*$H$63)+(L160*$I$63)+(L161*$J$63)+(L162*$K$63)+(L163*$L$63)+(L164*$M$63)+(L165*$N$63)+(L166*$O$63)+(L167*$P$63)</f>
        <v>276954.78049237852</v>
      </c>
      <c r="M170" s="421"/>
      <c r="N170" s="420">
        <f>(N157*$F$63)+(N158*$G$63)+(N159*$H$63)+(N160*$I$63)+(N161*$J$63)+(N162*$K$63)+(N163*$L$63)+(N164*$M$63)+(N165*$N$63)+(N166*$O$63)+(N167*$P$63)</f>
        <v>158497.95387773376</v>
      </c>
      <c r="O170" s="421"/>
      <c r="P170" s="420">
        <f>(P157*$F$63)+(P158*$G$63)+(P159*$H$63)+(P160*$I$63)+(P161*$J$63)+(P162*$K$63)+(P163*$L$63)+(P164*$M$63)+(P165*$N$63)+(P166*$O$63)+(P167*$P$63)</f>
        <v>164671.19195331316</v>
      </c>
      <c r="Q170" s="421"/>
      <c r="R170" s="420">
        <f>SUM(F170:Q171)</f>
        <v>1641090.4570047189</v>
      </c>
      <c r="S170" s="424"/>
      <c r="T170" s="25"/>
      <c r="U170" s="25"/>
      <c r="V170" s="25"/>
      <c r="W170" s="25"/>
      <c r="X170" s="25"/>
      <c r="Y170" s="25"/>
      <c r="Z170" s="25"/>
      <c r="AA170" s="25"/>
      <c r="AB170" s="25"/>
      <c r="AC170" s="25"/>
      <c r="AS170" s="20"/>
      <c r="AT170" s="20"/>
      <c r="AU170" s="20"/>
      <c r="AV170" s="20"/>
      <c r="AW170" s="20"/>
      <c r="AX170" s="20"/>
      <c r="AY170" s="20"/>
      <c r="AZ170" s="20"/>
      <c r="BA170" s="20"/>
      <c r="BB170" s="20"/>
      <c r="BC170" s="20"/>
      <c r="BD170" s="20"/>
      <c r="BE170" s="20"/>
      <c r="BF170" s="20"/>
      <c r="BG170" s="20"/>
      <c r="BH170" s="20"/>
      <c r="BI170" s="20"/>
      <c r="BJ170" s="20"/>
      <c r="BK170" s="20"/>
      <c r="BL170" s="20"/>
      <c r="BM170" s="20"/>
      <c r="BN170" s="20"/>
      <c r="BO170" s="20"/>
      <c r="BP170" s="20"/>
      <c r="BQ170" s="20"/>
      <c r="BR170" s="20"/>
      <c r="BS170" s="20"/>
      <c r="BT170" s="20"/>
      <c r="BU170" s="20"/>
      <c r="BV170" s="20"/>
      <c r="BW170" s="20"/>
      <c r="BX170" s="20"/>
      <c r="BY170" s="20"/>
      <c r="BZ170" s="20"/>
      <c r="CA170" s="20"/>
      <c r="CB170" s="20"/>
      <c r="CC170" s="20"/>
      <c r="CD170" s="20"/>
      <c r="CE170" s="20"/>
      <c r="CF170" s="20"/>
      <c r="CG170" s="20"/>
      <c r="CH170" s="20"/>
      <c r="CI170" s="20"/>
      <c r="CJ170" s="20"/>
      <c r="CK170" s="20"/>
      <c r="CL170" s="20"/>
      <c r="CM170" s="20"/>
      <c r="CN170" s="20"/>
      <c r="CO170" s="20"/>
      <c r="CP170" s="20"/>
      <c r="CQ170" s="20"/>
      <c r="CR170" s="20"/>
      <c r="CS170" s="20"/>
      <c r="CT170" s="20"/>
      <c r="CU170" s="20"/>
      <c r="CV170" s="20"/>
      <c r="CW170" s="20"/>
      <c r="CX170" s="20"/>
      <c r="CY170" s="20"/>
      <c r="CZ170" s="20"/>
      <c r="DA170" s="20"/>
      <c r="DB170" s="20"/>
      <c r="DC170" s="20"/>
      <c r="DD170" s="20"/>
      <c r="DE170" s="20"/>
      <c r="DF170" s="20"/>
      <c r="DG170" s="20"/>
      <c r="DH170" s="20"/>
      <c r="DI170" s="20"/>
      <c r="DJ170" s="20"/>
      <c r="DK170" s="20"/>
      <c r="DL170" s="20"/>
      <c r="DM170" s="20"/>
      <c r="DN170" s="20"/>
      <c r="DO170" s="20"/>
      <c r="DP170" s="20"/>
      <c r="DQ170" s="20"/>
      <c r="DR170" s="20"/>
      <c r="DS170" s="20"/>
      <c r="DT170" s="20"/>
      <c r="DU170" s="20"/>
      <c r="DV170" s="20"/>
      <c r="DW170" s="20"/>
      <c r="DX170" s="20"/>
      <c r="DY170" s="20"/>
      <c r="DZ170" s="20"/>
      <c r="EA170" s="20"/>
      <c r="EB170" s="20"/>
      <c r="EC170" s="20"/>
      <c r="ED170" s="20"/>
      <c r="EE170" s="20"/>
      <c r="EF170" s="20"/>
      <c r="EG170" s="20"/>
      <c r="EH170" s="20"/>
      <c r="EI170" s="20"/>
      <c r="EJ170" s="20"/>
      <c r="EK170" s="20"/>
      <c r="EL170" s="20"/>
      <c r="EM170" s="20"/>
      <c r="EN170" s="20"/>
      <c r="EO170" s="20"/>
      <c r="EP170" s="20"/>
      <c r="EQ170" s="20"/>
      <c r="ER170" s="20"/>
      <c r="ES170" s="20"/>
      <c r="ET170" s="20"/>
      <c r="EU170" s="20"/>
      <c r="EV170" s="20"/>
      <c r="EW170" s="20"/>
      <c r="EX170" s="20"/>
      <c r="EY170" s="20"/>
      <c r="EZ170" s="20"/>
      <c r="FA170" s="20"/>
      <c r="FB170" s="20"/>
      <c r="FC170" s="20"/>
      <c r="FD170" s="20"/>
      <c r="FE170" s="20"/>
      <c r="FF170" s="20"/>
      <c r="FG170" s="20"/>
      <c r="FH170" s="20"/>
      <c r="FI170" s="20"/>
      <c r="FJ170" s="20"/>
      <c r="FK170" s="20"/>
      <c r="FL170" s="20"/>
      <c r="FM170" s="20"/>
      <c r="FN170" s="20"/>
      <c r="FO170" s="20"/>
      <c r="FP170" s="20"/>
      <c r="FQ170" s="20"/>
      <c r="FR170" s="20"/>
      <c r="FS170" s="20"/>
      <c r="FT170" s="20"/>
    </row>
    <row r="171" spans="2:176" ht="15.75" customHeight="1" thickBot="1">
      <c r="D171" s="418"/>
      <c r="E171" s="419"/>
      <c r="F171" s="422"/>
      <c r="G171" s="423"/>
      <c r="H171" s="422"/>
      <c r="I171" s="423"/>
      <c r="J171" s="422"/>
      <c r="K171" s="423"/>
      <c r="L171" s="422"/>
      <c r="M171" s="423"/>
      <c r="N171" s="422"/>
      <c r="O171" s="423"/>
      <c r="P171" s="422"/>
      <c r="Q171" s="423"/>
      <c r="R171" s="422"/>
      <c r="S171" s="425"/>
      <c r="T171" s="20"/>
      <c r="AS171" s="20"/>
      <c r="AT171" s="20"/>
      <c r="AU171" s="20"/>
      <c r="AV171" s="20"/>
      <c r="AW171" s="20"/>
      <c r="AX171" s="20"/>
      <c r="AY171" s="20"/>
      <c r="AZ171" s="20"/>
      <c r="BA171" s="20"/>
      <c r="BB171" s="20"/>
      <c r="BC171" s="20"/>
      <c r="BD171" s="20"/>
      <c r="BE171" s="20"/>
      <c r="BF171" s="20"/>
      <c r="BG171" s="20"/>
      <c r="BH171" s="20"/>
      <c r="BI171" s="20"/>
      <c r="BJ171" s="20"/>
      <c r="BK171" s="20"/>
      <c r="BL171" s="20"/>
      <c r="BM171" s="20"/>
      <c r="BN171" s="20"/>
      <c r="BO171" s="20"/>
      <c r="BP171" s="20"/>
      <c r="BQ171" s="20"/>
      <c r="BR171" s="20"/>
      <c r="BS171" s="20"/>
      <c r="BT171" s="20"/>
      <c r="BU171" s="20"/>
      <c r="BV171" s="20"/>
      <c r="BW171" s="20"/>
      <c r="BX171" s="20"/>
      <c r="BY171" s="20"/>
      <c r="BZ171" s="20"/>
      <c r="CA171" s="20"/>
      <c r="CB171" s="20"/>
      <c r="CC171" s="20"/>
      <c r="CD171" s="20"/>
      <c r="CE171" s="20"/>
      <c r="CF171" s="20"/>
      <c r="CG171" s="20"/>
      <c r="CH171" s="20"/>
      <c r="CI171" s="20"/>
      <c r="CJ171" s="20"/>
      <c r="CK171" s="20"/>
      <c r="CL171" s="20"/>
      <c r="CM171" s="20"/>
      <c r="CN171" s="20"/>
      <c r="CO171" s="20"/>
      <c r="CP171" s="20"/>
      <c r="CQ171" s="20"/>
      <c r="CR171" s="20"/>
      <c r="CS171" s="20"/>
      <c r="CT171" s="20"/>
      <c r="CU171" s="20"/>
      <c r="CV171" s="20"/>
      <c r="CW171" s="20"/>
      <c r="CX171" s="20"/>
      <c r="CY171" s="20"/>
      <c r="CZ171" s="20"/>
      <c r="DA171" s="20"/>
      <c r="DB171" s="20"/>
      <c r="DC171" s="20"/>
      <c r="DD171" s="20"/>
      <c r="DE171" s="20"/>
      <c r="DF171" s="20"/>
      <c r="DG171" s="20"/>
      <c r="DH171" s="20"/>
      <c r="DI171" s="20"/>
      <c r="DJ171" s="20"/>
      <c r="DK171" s="20"/>
      <c r="DL171" s="20"/>
      <c r="DM171" s="20"/>
      <c r="DN171" s="20"/>
      <c r="DO171" s="20"/>
      <c r="DP171" s="20"/>
      <c r="DQ171" s="20"/>
      <c r="DR171" s="20"/>
      <c r="DS171" s="20"/>
      <c r="DT171" s="20"/>
      <c r="DU171" s="20"/>
      <c r="DV171" s="20"/>
      <c r="DW171" s="20"/>
      <c r="DX171" s="20"/>
      <c r="DY171" s="20"/>
      <c r="DZ171" s="20"/>
      <c r="EA171" s="20"/>
      <c r="EB171" s="20"/>
      <c r="EC171" s="20"/>
      <c r="ED171" s="20"/>
      <c r="EE171" s="20"/>
      <c r="EF171" s="20"/>
      <c r="EG171" s="20"/>
      <c r="EH171" s="20"/>
      <c r="EI171" s="20"/>
      <c r="EJ171" s="20"/>
      <c r="EK171" s="20"/>
      <c r="EL171" s="20"/>
      <c r="EM171" s="20"/>
      <c r="EN171" s="20"/>
      <c r="EO171" s="20"/>
      <c r="EP171" s="20"/>
      <c r="EQ171" s="20"/>
      <c r="ER171" s="20"/>
      <c r="ES171" s="20"/>
      <c r="ET171" s="20"/>
      <c r="EU171" s="20"/>
      <c r="EV171" s="20"/>
      <c r="EW171" s="20"/>
      <c r="EX171" s="20"/>
      <c r="EY171" s="20"/>
      <c r="EZ171" s="20"/>
      <c r="FA171" s="20"/>
      <c r="FB171" s="20"/>
      <c r="FC171" s="20"/>
      <c r="FD171" s="20"/>
      <c r="FE171" s="20"/>
      <c r="FF171" s="20"/>
      <c r="FG171" s="20"/>
      <c r="FH171" s="20"/>
      <c r="FI171" s="20"/>
      <c r="FJ171" s="20"/>
      <c r="FK171" s="20"/>
      <c r="FL171" s="20"/>
      <c r="FM171" s="20"/>
      <c r="FN171" s="20"/>
      <c r="FO171" s="20"/>
      <c r="FP171" s="20"/>
      <c r="FQ171" s="20"/>
      <c r="FR171" s="20"/>
      <c r="FS171" s="20"/>
      <c r="FT171" s="20"/>
    </row>
    <row r="172" spans="2:176" ht="15.75" customHeight="1">
      <c r="D172" s="20"/>
      <c r="E172" s="20"/>
      <c r="F172" s="20"/>
      <c r="G172" s="20"/>
      <c r="H172" s="20"/>
      <c r="I172" s="20"/>
      <c r="J172" s="20"/>
      <c r="K172" s="20"/>
      <c r="L172" s="20"/>
      <c r="M172" s="20"/>
      <c r="N172" s="20"/>
      <c r="O172" s="20"/>
      <c r="P172" s="20"/>
      <c r="Q172" s="20"/>
      <c r="R172" s="20"/>
      <c r="S172" s="20"/>
      <c r="T172" s="43"/>
      <c r="U172" s="43"/>
      <c r="V172" s="43"/>
      <c r="W172" s="43"/>
      <c r="X172" s="43"/>
      <c r="Y172" s="43"/>
      <c r="Z172" s="43"/>
      <c r="AA172" s="43"/>
      <c r="AB172" s="43"/>
      <c r="AC172" s="43"/>
      <c r="AS172" s="20"/>
      <c r="AT172" s="20"/>
      <c r="AU172" s="20"/>
      <c r="AV172" s="20"/>
      <c r="AW172" s="20"/>
      <c r="AX172" s="20"/>
      <c r="AY172" s="20"/>
      <c r="AZ172" s="20"/>
      <c r="BA172" s="20"/>
      <c r="BB172" s="20"/>
      <c r="BC172" s="20"/>
      <c r="BD172" s="20"/>
      <c r="BE172" s="20"/>
      <c r="BF172" s="20"/>
      <c r="BG172" s="20"/>
      <c r="BH172" s="20"/>
      <c r="BI172" s="20"/>
      <c r="BJ172" s="20"/>
      <c r="BK172" s="20"/>
      <c r="BL172" s="20"/>
      <c r="BM172" s="20"/>
      <c r="BN172" s="20"/>
      <c r="BO172" s="20"/>
      <c r="BP172" s="20"/>
      <c r="BQ172" s="20"/>
      <c r="BR172" s="20"/>
      <c r="BS172" s="20"/>
      <c r="BT172" s="20"/>
      <c r="BU172" s="20"/>
      <c r="BV172" s="20"/>
      <c r="BW172" s="20"/>
      <c r="BX172" s="20"/>
      <c r="BY172" s="20"/>
      <c r="BZ172" s="20"/>
      <c r="CA172" s="20"/>
      <c r="CB172" s="20"/>
      <c r="CC172" s="20"/>
      <c r="CD172" s="20"/>
      <c r="CE172" s="20"/>
      <c r="CF172" s="20"/>
      <c r="CG172" s="20"/>
      <c r="CH172" s="20"/>
      <c r="CI172" s="20"/>
      <c r="CJ172" s="20"/>
      <c r="CK172" s="20"/>
      <c r="CL172" s="20"/>
      <c r="CM172" s="20"/>
      <c r="CN172" s="20"/>
      <c r="CO172" s="20"/>
      <c r="CP172" s="20"/>
      <c r="CQ172" s="20"/>
      <c r="CR172" s="20"/>
      <c r="CS172" s="20"/>
      <c r="CT172" s="20"/>
      <c r="CU172" s="20"/>
      <c r="CV172" s="20"/>
      <c r="CW172" s="20"/>
      <c r="CX172" s="20"/>
      <c r="CY172" s="20"/>
      <c r="CZ172" s="20"/>
      <c r="DA172" s="20"/>
      <c r="DB172" s="20"/>
      <c r="DC172" s="20"/>
      <c r="DD172" s="20"/>
      <c r="DE172" s="20"/>
      <c r="DF172" s="20"/>
      <c r="DG172" s="20"/>
      <c r="DH172" s="20"/>
      <c r="DI172" s="20"/>
      <c r="DJ172" s="20"/>
      <c r="DK172" s="20"/>
      <c r="DL172" s="20"/>
      <c r="DM172" s="20"/>
      <c r="DN172" s="20"/>
      <c r="DO172" s="20"/>
      <c r="DP172" s="20"/>
      <c r="DQ172" s="20"/>
      <c r="DR172" s="20"/>
      <c r="DS172" s="20"/>
      <c r="DT172" s="20"/>
      <c r="DU172" s="20"/>
      <c r="DV172" s="20"/>
      <c r="DW172" s="20"/>
      <c r="DX172" s="20"/>
      <c r="DY172" s="20"/>
      <c r="DZ172" s="20"/>
      <c r="EA172" s="20"/>
      <c r="EB172" s="20"/>
      <c r="EC172" s="20"/>
      <c r="ED172" s="20"/>
      <c r="EE172" s="20"/>
      <c r="EF172" s="20"/>
      <c r="EG172" s="20"/>
      <c r="EH172" s="20"/>
      <c r="EI172" s="20"/>
      <c r="EJ172" s="20"/>
      <c r="EK172" s="20"/>
      <c r="EL172" s="20"/>
      <c r="EM172" s="20"/>
      <c r="EN172" s="20"/>
      <c r="EO172" s="20"/>
      <c r="EP172" s="20"/>
      <c r="EQ172" s="20"/>
      <c r="ER172" s="20"/>
      <c r="ES172" s="20"/>
      <c r="ET172" s="20"/>
      <c r="EU172" s="20"/>
      <c r="EV172" s="20"/>
      <c r="EW172" s="20"/>
      <c r="EX172" s="20"/>
      <c r="EY172" s="20"/>
      <c r="EZ172" s="20"/>
      <c r="FA172" s="20"/>
      <c r="FB172" s="20"/>
      <c r="FC172" s="20"/>
      <c r="FD172" s="20"/>
      <c r="FE172" s="20"/>
      <c r="FF172" s="20"/>
      <c r="FG172" s="20"/>
      <c r="FH172" s="20"/>
      <c r="FI172" s="20"/>
      <c r="FJ172" s="20"/>
      <c r="FK172" s="20"/>
      <c r="FL172" s="20"/>
      <c r="FM172" s="20"/>
      <c r="FN172" s="20"/>
      <c r="FO172" s="20"/>
      <c r="FP172" s="20"/>
      <c r="FQ172" s="20"/>
      <c r="FR172" s="20"/>
      <c r="FS172" s="20"/>
      <c r="FT172" s="20"/>
    </row>
    <row r="173" spans="2:176" ht="15.75" customHeight="1">
      <c r="D173" s="317" t="s">
        <v>99</v>
      </c>
      <c r="E173" s="317"/>
      <c r="F173" s="317"/>
      <c r="G173" s="317"/>
      <c r="H173" s="317"/>
      <c r="I173" s="317"/>
      <c r="J173" s="317"/>
      <c r="K173" s="317"/>
      <c r="L173" s="317"/>
      <c r="M173" s="317"/>
      <c r="N173" s="317"/>
      <c r="O173" s="20"/>
      <c r="P173" s="20"/>
      <c r="Q173" s="20"/>
      <c r="R173" s="20"/>
      <c r="S173" s="20"/>
      <c r="T173" s="43"/>
      <c r="U173" s="43"/>
      <c r="V173" s="43"/>
      <c r="W173" s="43"/>
      <c r="X173" s="43"/>
      <c r="Y173" s="43"/>
      <c r="Z173" s="43"/>
      <c r="AA173" s="43"/>
      <c r="AB173" s="43"/>
      <c r="AC173" s="43"/>
      <c r="AS173" s="20"/>
      <c r="AT173" s="20"/>
      <c r="AU173" s="20"/>
      <c r="AV173" s="20"/>
      <c r="AW173" s="20"/>
      <c r="AX173" s="20"/>
      <c r="AY173" s="20"/>
      <c r="AZ173" s="20"/>
      <c r="BA173" s="20"/>
      <c r="BB173" s="20"/>
      <c r="BC173" s="20"/>
      <c r="BD173" s="20"/>
      <c r="BE173" s="20"/>
      <c r="BF173" s="20"/>
      <c r="BG173" s="20"/>
      <c r="BH173" s="20"/>
      <c r="BI173" s="20"/>
      <c r="BJ173" s="20"/>
      <c r="BK173" s="20"/>
      <c r="BL173" s="20"/>
      <c r="BM173" s="20"/>
      <c r="BN173" s="20"/>
      <c r="BO173" s="20"/>
      <c r="BP173" s="20"/>
      <c r="BQ173" s="20"/>
      <c r="BR173" s="20"/>
      <c r="BS173" s="20"/>
      <c r="BT173" s="20"/>
      <c r="BU173" s="20"/>
      <c r="BV173" s="20"/>
      <c r="BW173" s="20"/>
      <c r="BX173" s="20"/>
      <c r="BY173" s="20"/>
      <c r="BZ173" s="20"/>
      <c r="CA173" s="20"/>
      <c r="CB173" s="20"/>
      <c r="CC173" s="20"/>
      <c r="CD173" s="20"/>
      <c r="CE173" s="20"/>
      <c r="CF173" s="20"/>
      <c r="CG173" s="20"/>
      <c r="CH173" s="20"/>
      <c r="CI173" s="20"/>
      <c r="CJ173" s="20"/>
      <c r="CK173" s="20"/>
      <c r="CL173" s="20"/>
      <c r="CM173" s="20"/>
      <c r="CN173" s="20"/>
      <c r="CO173" s="20"/>
      <c r="CP173" s="20"/>
      <c r="CQ173" s="20"/>
      <c r="CR173" s="20"/>
      <c r="CS173" s="20"/>
      <c r="CT173" s="20"/>
      <c r="CU173" s="20"/>
      <c r="CV173" s="20"/>
      <c r="CW173" s="20"/>
      <c r="CX173" s="20"/>
      <c r="CY173" s="20"/>
      <c r="CZ173" s="20"/>
      <c r="DA173" s="20"/>
      <c r="DB173" s="20"/>
      <c r="DC173" s="20"/>
      <c r="DD173" s="20"/>
      <c r="DE173" s="20"/>
      <c r="DF173" s="20"/>
      <c r="DG173" s="20"/>
      <c r="DH173" s="20"/>
      <c r="DI173" s="20"/>
      <c r="DJ173" s="20"/>
      <c r="DK173" s="20"/>
      <c r="DL173" s="20"/>
      <c r="DM173" s="20"/>
      <c r="DN173" s="20"/>
      <c r="DO173" s="20"/>
      <c r="DP173" s="20"/>
      <c r="DQ173" s="20"/>
      <c r="DR173" s="20"/>
      <c r="DS173" s="20"/>
      <c r="DT173" s="20"/>
      <c r="DU173" s="20"/>
      <c r="DV173" s="20"/>
      <c r="DW173" s="20"/>
      <c r="DX173" s="20"/>
      <c r="DY173" s="20"/>
      <c r="DZ173" s="20"/>
      <c r="EA173" s="20"/>
      <c r="EB173" s="20"/>
      <c r="EC173" s="20"/>
      <c r="ED173" s="20"/>
      <c r="EE173" s="20"/>
      <c r="EF173" s="20"/>
      <c r="EG173" s="20"/>
      <c r="EH173" s="20"/>
      <c r="EI173" s="20"/>
      <c r="EJ173" s="20"/>
      <c r="EK173" s="20"/>
      <c r="EL173" s="20"/>
      <c r="EM173" s="20"/>
      <c r="EN173" s="20"/>
      <c r="EO173" s="20"/>
      <c r="EP173" s="20"/>
      <c r="EQ173" s="20"/>
      <c r="ER173" s="20"/>
      <c r="ES173" s="20"/>
      <c r="ET173" s="20"/>
      <c r="EU173" s="20"/>
      <c r="EV173" s="20"/>
      <c r="EW173" s="20"/>
      <c r="EX173" s="20"/>
      <c r="EY173" s="20"/>
      <c r="EZ173" s="20"/>
      <c r="FA173" s="20"/>
      <c r="FB173" s="20"/>
      <c r="FC173" s="20"/>
      <c r="FD173" s="20"/>
      <c r="FE173" s="20"/>
      <c r="FF173" s="20"/>
      <c r="FG173" s="20"/>
      <c r="FH173" s="20"/>
      <c r="FI173" s="20"/>
      <c r="FJ173" s="20"/>
      <c r="FK173" s="20"/>
      <c r="FL173" s="20"/>
      <c r="FM173" s="20"/>
      <c r="FN173" s="20"/>
      <c r="FO173" s="20"/>
      <c r="FP173" s="20"/>
      <c r="FQ173" s="20"/>
      <c r="FR173" s="20"/>
      <c r="FS173" s="20"/>
      <c r="FT173" s="20"/>
    </row>
    <row r="174" spans="2:176" ht="15.75" customHeight="1" thickBot="1">
      <c r="D174" s="318"/>
      <c r="E174" s="318"/>
      <c r="F174" s="318"/>
      <c r="G174" s="318"/>
      <c r="H174" s="318"/>
      <c r="I174" s="318"/>
      <c r="J174" s="318"/>
      <c r="K174" s="318"/>
      <c r="L174" s="318"/>
      <c r="M174" s="318"/>
      <c r="N174" s="318"/>
      <c r="O174" s="84"/>
      <c r="P174" s="84"/>
      <c r="Q174" s="84"/>
      <c r="R174" s="84"/>
      <c r="S174" s="84"/>
      <c r="T174" s="20"/>
      <c r="V174" s="43"/>
      <c r="W174" s="43"/>
      <c r="X174" s="43"/>
      <c r="Y174" s="43"/>
      <c r="Z174" s="43"/>
      <c r="AA174" s="43"/>
      <c r="AB174" s="43"/>
      <c r="AC174" s="43"/>
      <c r="AS174" s="20"/>
      <c r="AT174" s="20"/>
      <c r="AU174" s="20"/>
      <c r="AV174" s="20"/>
      <c r="AW174" s="20"/>
      <c r="AX174" s="20"/>
      <c r="AY174" s="20"/>
      <c r="AZ174" s="20"/>
      <c r="BA174" s="20"/>
      <c r="BB174" s="20"/>
      <c r="BC174" s="20"/>
      <c r="BD174" s="20"/>
      <c r="BE174" s="20"/>
      <c r="BF174" s="20"/>
      <c r="BG174" s="20"/>
      <c r="BH174" s="20"/>
      <c r="BI174" s="20"/>
      <c r="BJ174" s="20"/>
      <c r="BK174" s="20"/>
      <c r="BL174" s="20"/>
      <c r="BM174" s="20"/>
      <c r="BN174" s="20"/>
      <c r="BO174" s="20"/>
      <c r="BP174" s="20"/>
      <c r="BQ174" s="20"/>
      <c r="BR174" s="20"/>
      <c r="BS174" s="20"/>
      <c r="BT174" s="20"/>
      <c r="BU174" s="20"/>
      <c r="BV174" s="20"/>
      <c r="BW174" s="20"/>
      <c r="BX174" s="20"/>
      <c r="BY174" s="20"/>
      <c r="BZ174" s="20"/>
      <c r="CA174" s="20"/>
      <c r="CB174" s="20"/>
      <c r="CC174" s="20"/>
      <c r="CD174" s="20"/>
      <c r="CE174" s="20"/>
      <c r="CF174" s="20"/>
      <c r="CG174" s="20"/>
      <c r="CH174" s="20"/>
      <c r="CI174" s="20"/>
      <c r="CJ174" s="20"/>
      <c r="CK174" s="20"/>
      <c r="CL174" s="20"/>
      <c r="CM174" s="20"/>
      <c r="CN174" s="20"/>
      <c r="CO174" s="20"/>
      <c r="CP174" s="20"/>
      <c r="CQ174" s="20"/>
      <c r="CR174" s="20"/>
      <c r="CS174" s="20"/>
      <c r="CT174" s="20"/>
      <c r="CU174" s="20"/>
      <c r="CV174" s="20"/>
      <c r="CW174" s="20"/>
      <c r="CX174" s="20"/>
      <c r="CY174" s="20"/>
      <c r="CZ174" s="20"/>
      <c r="DA174" s="20"/>
      <c r="DB174" s="20"/>
      <c r="DC174" s="20"/>
      <c r="DD174" s="20"/>
      <c r="DE174" s="20"/>
      <c r="DF174" s="20"/>
      <c r="DG174" s="20"/>
      <c r="DH174" s="20"/>
      <c r="DI174" s="20"/>
      <c r="DJ174" s="20"/>
      <c r="DK174" s="20"/>
      <c r="DL174" s="20"/>
      <c r="DM174" s="20"/>
      <c r="DN174" s="20"/>
      <c r="DO174" s="20"/>
      <c r="DP174" s="20"/>
      <c r="DQ174" s="20"/>
      <c r="DR174" s="20"/>
      <c r="DS174" s="20"/>
      <c r="DT174" s="20"/>
      <c r="DU174" s="20"/>
      <c r="DV174" s="20"/>
      <c r="DW174" s="20"/>
      <c r="DX174" s="20"/>
      <c r="DY174" s="20"/>
      <c r="DZ174" s="20"/>
      <c r="EA174" s="20"/>
      <c r="EB174" s="20"/>
      <c r="EC174" s="20"/>
      <c r="ED174" s="20"/>
      <c r="EE174" s="20"/>
      <c r="EF174" s="20"/>
      <c r="EG174" s="20"/>
      <c r="EH174" s="20"/>
      <c r="EI174" s="20"/>
      <c r="EJ174" s="20"/>
      <c r="EK174" s="20"/>
      <c r="EL174" s="20"/>
      <c r="EM174" s="20"/>
      <c r="EN174" s="20"/>
      <c r="EO174" s="20"/>
      <c r="EP174" s="20"/>
      <c r="EQ174" s="20"/>
      <c r="ER174" s="20"/>
      <c r="ES174" s="20"/>
      <c r="ET174" s="20"/>
      <c r="EU174" s="20"/>
      <c r="EV174" s="20"/>
      <c r="EW174" s="20"/>
      <c r="EX174" s="20"/>
      <c r="EY174" s="20"/>
      <c r="EZ174" s="20"/>
      <c r="FA174" s="20"/>
      <c r="FB174" s="20"/>
      <c r="FC174" s="20"/>
      <c r="FD174" s="20"/>
      <c r="FE174" s="20"/>
      <c r="FF174" s="20"/>
      <c r="FG174" s="20"/>
      <c r="FH174" s="20"/>
      <c r="FI174" s="20"/>
      <c r="FJ174" s="20"/>
      <c r="FK174" s="20"/>
      <c r="FL174" s="20"/>
      <c r="FM174" s="20"/>
      <c r="FN174" s="20"/>
      <c r="FO174" s="20"/>
      <c r="FP174" s="20"/>
      <c r="FQ174" s="20"/>
      <c r="FR174" s="20"/>
      <c r="FS174" s="20"/>
      <c r="FT174" s="20"/>
    </row>
    <row r="175" spans="2:176" ht="15.75" customHeight="1" thickBot="1">
      <c r="D175" s="20"/>
      <c r="E175" s="20"/>
      <c r="F175" s="20"/>
      <c r="G175" s="20"/>
      <c r="H175" s="20"/>
      <c r="I175" s="20"/>
      <c r="J175" s="20"/>
      <c r="K175" s="20"/>
      <c r="L175" s="20"/>
      <c r="M175" s="20"/>
      <c r="N175" s="20"/>
      <c r="O175" s="20"/>
      <c r="P175" s="20"/>
      <c r="Q175" s="20"/>
      <c r="R175" s="20"/>
      <c r="S175" s="20"/>
      <c r="T175" s="43"/>
      <c r="U175" s="43"/>
      <c r="V175" s="43"/>
      <c r="W175" s="43"/>
      <c r="X175" s="43"/>
      <c r="Y175" s="43"/>
      <c r="Z175" s="43"/>
      <c r="AA175" s="43"/>
      <c r="AB175" s="43"/>
      <c r="AC175" s="43"/>
      <c r="AS175" s="20"/>
      <c r="AT175" s="20"/>
      <c r="AU175" s="20"/>
      <c r="AV175" s="20"/>
      <c r="AW175" s="20"/>
      <c r="AX175" s="20"/>
      <c r="AY175" s="20"/>
      <c r="AZ175" s="20"/>
      <c r="BA175" s="20"/>
      <c r="BB175" s="20"/>
      <c r="BC175" s="20"/>
      <c r="BD175" s="20"/>
      <c r="BE175" s="20"/>
      <c r="BF175" s="20"/>
      <c r="BG175" s="20"/>
      <c r="BH175" s="20"/>
      <c r="BI175" s="20"/>
      <c r="BJ175" s="20"/>
      <c r="BK175" s="20"/>
      <c r="BL175" s="20"/>
      <c r="BM175" s="20"/>
      <c r="BN175" s="20"/>
      <c r="BO175" s="20"/>
      <c r="BP175" s="20"/>
      <c r="BQ175" s="20"/>
      <c r="BR175" s="20"/>
      <c r="BS175" s="20"/>
      <c r="BT175" s="20"/>
      <c r="BU175" s="20"/>
      <c r="BV175" s="20"/>
      <c r="BW175" s="20"/>
      <c r="BX175" s="20"/>
      <c r="BY175" s="20"/>
      <c r="BZ175" s="20"/>
      <c r="CA175" s="20"/>
      <c r="CB175" s="20"/>
      <c r="CC175" s="20"/>
      <c r="CD175" s="20"/>
      <c r="CE175" s="20"/>
      <c r="CF175" s="20"/>
      <c r="CG175" s="20"/>
      <c r="CH175" s="20"/>
      <c r="CI175" s="20"/>
      <c r="CJ175" s="20"/>
      <c r="CK175" s="20"/>
      <c r="CL175" s="20"/>
      <c r="CM175" s="20"/>
      <c r="CN175" s="20"/>
      <c r="CO175" s="20"/>
      <c r="CP175" s="20"/>
      <c r="CQ175" s="20"/>
      <c r="CR175" s="20"/>
      <c r="CS175" s="20"/>
      <c r="CT175" s="20"/>
      <c r="CU175" s="20"/>
      <c r="CV175" s="20"/>
      <c r="CW175" s="20"/>
      <c r="CX175" s="20"/>
      <c r="CY175" s="20"/>
      <c r="CZ175" s="20"/>
      <c r="DA175" s="20"/>
      <c r="DB175" s="20"/>
      <c r="DC175" s="20"/>
      <c r="DD175" s="20"/>
      <c r="DE175" s="20"/>
      <c r="DF175" s="20"/>
      <c r="DG175" s="20"/>
      <c r="DH175" s="20"/>
      <c r="DI175" s="20"/>
      <c r="DJ175" s="20"/>
      <c r="DK175" s="20"/>
      <c r="DL175" s="20"/>
      <c r="DM175" s="20"/>
      <c r="DN175" s="20"/>
      <c r="DO175" s="20"/>
      <c r="DP175" s="20"/>
      <c r="DQ175" s="20"/>
      <c r="DR175" s="20"/>
      <c r="DS175" s="20"/>
      <c r="DT175" s="20"/>
      <c r="DU175" s="20"/>
      <c r="DV175" s="20"/>
      <c r="DW175" s="20"/>
      <c r="DX175" s="20"/>
      <c r="DY175" s="20"/>
      <c r="DZ175" s="20"/>
      <c r="EA175" s="20"/>
      <c r="EB175" s="20"/>
      <c r="EC175" s="20"/>
      <c r="ED175" s="20"/>
      <c r="EE175" s="20"/>
      <c r="EF175" s="20"/>
      <c r="EG175" s="20"/>
      <c r="EH175" s="20"/>
      <c r="EI175" s="20"/>
      <c r="EJ175" s="20"/>
      <c r="EK175" s="20"/>
      <c r="EL175" s="20"/>
      <c r="EM175" s="20"/>
      <c r="EN175" s="20"/>
      <c r="EO175" s="20"/>
      <c r="EP175" s="20"/>
      <c r="EQ175" s="20"/>
      <c r="ER175" s="20"/>
      <c r="ES175" s="20"/>
      <c r="ET175" s="20"/>
      <c r="EU175" s="20"/>
      <c r="EV175" s="20"/>
      <c r="EW175" s="20"/>
      <c r="EX175" s="20"/>
      <c r="EY175" s="20"/>
      <c r="EZ175" s="20"/>
      <c r="FA175" s="20"/>
      <c r="FB175" s="20"/>
      <c r="FC175" s="20"/>
      <c r="FD175" s="20"/>
      <c r="FE175" s="20"/>
      <c r="FF175" s="20"/>
      <c r="FG175" s="20"/>
      <c r="FH175" s="20"/>
      <c r="FI175" s="20"/>
      <c r="FJ175" s="20"/>
      <c r="FK175" s="20"/>
      <c r="FL175" s="20"/>
      <c r="FM175" s="20"/>
      <c r="FN175" s="20"/>
      <c r="FO175" s="20"/>
      <c r="FP175" s="20"/>
      <c r="FQ175" s="20"/>
      <c r="FR175" s="20"/>
      <c r="FS175" s="20"/>
      <c r="FT175" s="20"/>
    </row>
    <row r="176" spans="2:176" ht="15.75" customHeight="1">
      <c r="B176" s="218" t="s">
        <v>100</v>
      </c>
      <c r="D176" s="350" t="s">
        <v>101</v>
      </c>
      <c r="E176" s="351"/>
      <c r="F176" s="351"/>
      <c r="G176" s="351"/>
      <c r="H176" s="351"/>
      <c r="I176" s="351"/>
      <c r="J176" s="351"/>
      <c r="K176" s="351"/>
      <c r="L176" s="351"/>
      <c r="M176" s="351"/>
      <c r="N176" s="351"/>
      <c r="O176" s="351"/>
      <c r="P176" s="322" t="s">
        <v>1555</v>
      </c>
      <c r="Q176" s="412"/>
      <c r="R176" s="412"/>
      <c r="S176" s="413"/>
      <c r="T176" s="43"/>
      <c r="U176" s="144" t="s">
        <v>102</v>
      </c>
      <c r="V176" s="144"/>
      <c r="W176" s="144"/>
      <c r="X176" s="144"/>
      <c r="Y176" s="43"/>
      <c r="Z176" s="43"/>
      <c r="AA176" s="43"/>
      <c r="AB176" s="43"/>
      <c r="AC176" s="43"/>
      <c r="AS176" s="20"/>
      <c r="AT176" s="20"/>
      <c r="AU176" s="20"/>
      <c r="AV176" s="20"/>
      <c r="AW176" s="20"/>
      <c r="AX176" s="20"/>
      <c r="AY176" s="20"/>
      <c r="AZ176" s="20"/>
      <c r="BA176" s="20"/>
      <c r="BB176" s="20"/>
      <c r="BC176" s="20"/>
      <c r="BD176" s="20"/>
      <c r="BE176" s="20"/>
      <c r="BF176" s="20"/>
      <c r="BG176" s="20"/>
      <c r="BH176" s="20"/>
      <c r="BI176" s="20"/>
      <c r="BJ176" s="20"/>
      <c r="BK176" s="20"/>
      <c r="BL176" s="20"/>
      <c r="BM176" s="20"/>
      <c r="BN176" s="20"/>
      <c r="BO176" s="20"/>
      <c r="BP176" s="20"/>
      <c r="BQ176" s="20"/>
      <c r="BR176" s="20"/>
      <c r="BS176" s="20"/>
      <c r="BT176" s="20"/>
      <c r="BU176" s="20"/>
      <c r="BV176" s="20"/>
      <c r="BW176" s="20"/>
      <c r="BX176" s="20"/>
      <c r="BY176" s="20"/>
      <c r="BZ176" s="20"/>
      <c r="CA176" s="20"/>
      <c r="CB176" s="20"/>
      <c r="CC176" s="20"/>
      <c r="CD176" s="20"/>
      <c r="CE176" s="20"/>
      <c r="CF176" s="20"/>
      <c r="CG176" s="20"/>
      <c r="CH176" s="20"/>
      <c r="CI176" s="20"/>
      <c r="CJ176" s="20"/>
      <c r="CK176" s="20"/>
      <c r="CL176" s="20"/>
      <c r="CM176" s="20"/>
      <c r="CN176" s="20"/>
      <c r="CO176" s="20"/>
      <c r="CP176" s="20"/>
      <c r="CQ176" s="20"/>
      <c r="CR176" s="20"/>
      <c r="CS176" s="20"/>
      <c r="CT176" s="20"/>
      <c r="CU176" s="20"/>
      <c r="CV176" s="20"/>
      <c r="CW176" s="20"/>
      <c r="CX176" s="20"/>
      <c r="CY176" s="20"/>
      <c r="CZ176" s="20"/>
      <c r="DA176" s="20"/>
      <c r="DB176" s="20"/>
      <c r="DC176" s="20"/>
      <c r="DD176" s="20"/>
      <c r="DE176" s="20"/>
      <c r="DF176" s="20"/>
      <c r="DG176" s="20"/>
      <c r="DH176" s="20"/>
      <c r="DI176" s="20"/>
      <c r="DJ176" s="20"/>
      <c r="DK176" s="20"/>
      <c r="DL176" s="20"/>
      <c r="DM176" s="20"/>
      <c r="DN176" s="20"/>
      <c r="DO176" s="20"/>
      <c r="DP176" s="20"/>
      <c r="DQ176" s="20"/>
      <c r="DR176" s="20"/>
      <c r="DS176" s="20"/>
      <c r="DT176" s="20"/>
      <c r="DU176" s="20"/>
      <c r="DV176" s="20"/>
      <c r="DW176" s="20"/>
      <c r="DX176" s="20"/>
      <c r="DY176" s="20"/>
      <c r="DZ176" s="20"/>
      <c r="EA176" s="20"/>
      <c r="EB176" s="20"/>
      <c r="EC176" s="20"/>
      <c r="ED176" s="20"/>
      <c r="EE176" s="20"/>
      <c r="EF176" s="20"/>
      <c r="EG176" s="20"/>
      <c r="EH176" s="20"/>
      <c r="EI176" s="20"/>
      <c r="EJ176" s="20"/>
      <c r="EK176" s="20"/>
      <c r="EL176" s="20"/>
      <c r="EM176" s="20"/>
      <c r="EN176" s="20"/>
      <c r="EO176" s="20"/>
      <c r="EP176" s="20"/>
      <c r="EQ176" s="20"/>
      <c r="ER176" s="20"/>
      <c r="ES176" s="20"/>
      <c r="ET176" s="20"/>
      <c r="EU176" s="20"/>
      <c r="EV176" s="20"/>
      <c r="EW176" s="20"/>
      <c r="EX176" s="20"/>
      <c r="EY176" s="20"/>
      <c r="EZ176" s="20"/>
      <c r="FA176" s="20"/>
      <c r="FB176" s="20"/>
      <c r="FC176" s="20"/>
      <c r="FD176" s="20"/>
      <c r="FE176" s="20"/>
      <c r="FF176" s="20"/>
      <c r="FG176" s="20"/>
      <c r="FH176" s="20"/>
      <c r="FI176" s="20"/>
      <c r="FJ176" s="20"/>
      <c r="FK176" s="20"/>
      <c r="FL176" s="20"/>
      <c r="FM176" s="20"/>
      <c r="FN176" s="20"/>
      <c r="FO176" s="20"/>
      <c r="FP176" s="20"/>
      <c r="FQ176" s="20"/>
      <c r="FR176" s="20"/>
      <c r="FS176" s="20"/>
      <c r="FT176" s="20"/>
    </row>
    <row r="177" spans="2:176" ht="15.75" customHeight="1" thickBot="1">
      <c r="B177" s="219"/>
      <c r="D177" s="410"/>
      <c r="E177" s="411"/>
      <c r="F177" s="411"/>
      <c r="G177" s="411"/>
      <c r="H177" s="411"/>
      <c r="I177" s="411"/>
      <c r="J177" s="411"/>
      <c r="K177" s="411"/>
      <c r="L177" s="411"/>
      <c r="M177" s="411"/>
      <c r="N177" s="411"/>
      <c r="O177" s="411"/>
      <c r="P177" s="279"/>
      <c r="Q177" s="414"/>
      <c r="R177" s="414"/>
      <c r="S177" s="415"/>
      <c r="T177" s="43"/>
      <c r="U177" s="144"/>
      <c r="V177" s="144"/>
      <c r="W177" s="144"/>
      <c r="X177" s="144"/>
      <c r="Y177" s="43"/>
      <c r="Z177" s="43"/>
      <c r="AA177" s="43"/>
      <c r="AB177" s="43"/>
      <c r="AC177" s="43"/>
      <c r="AS177" s="20"/>
      <c r="AT177" s="20"/>
      <c r="AU177" s="20"/>
      <c r="AV177" s="20"/>
      <c r="AW177" s="20"/>
      <c r="AX177" s="20"/>
      <c r="AY177" s="20"/>
      <c r="AZ177" s="20"/>
      <c r="BA177" s="20"/>
      <c r="BB177" s="20"/>
      <c r="BC177" s="20"/>
      <c r="BD177" s="20"/>
      <c r="BE177" s="20"/>
      <c r="BF177" s="20"/>
      <c r="BG177" s="20"/>
      <c r="BH177" s="20"/>
      <c r="BI177" s="20"/>
      <c r="BJ177" s="20"/>
      <c r="BK177" s="20"/>
      <c r="BL177" s="20"/>
      <c r="BM177" s="20"/>
      <c r="BN177" s="20"/>
      <c r="BO177" s="20"/>
      <c r="BP177" s="20"/>
      <c r="BQ177" s="20"/>
      <c r="BR177" s="20"/>
      <c r="BS177" s="20"/>
      <c r="BT177" s="20"/>
      <c r="BU177" s="20"/>
      <c r="BV177" s="20"/>
      <c r="BW177" s="20"/>
      <c r="BX177" s="20"/>
      <c r="BY177" s="20"/>
      <c r="BZ177" s="20"/>
      <c r="CA177" s="20"/>
      <c r="CB177" s="20"/>
      <c r="CC177" s="20"/>
      <c r="CD177" s="20"/>
      <c r="CE177" s="20"/>
      <c r="CF177" s="20"/>
      <c r="CG177" s="20"/>
      <c r="CH177" s="20"/>
      <c r="CI177" s="20"/>
      <c r="CJ177" s="20"/>
      <c r="CK177" s="20"/>
      <c r="CL177" s="20"/>
      <c r="CM177" s="20"/>
      <c r="CN177" s="20"/>
      <c r="CO177" s="20"/>
      <c r="CP177" s="20"/>
      <c r="CQ177" s="20"/>
      <c r="CR177" s="20"/>
      <c r="CS177" s="20"/>
      <c r="CT177" s="20"/>
      <c r="CU177" s="20"/>
      <c r="CV177" s="20"/>
      <c r="CW177" s="20"/>
      <c r="CX177" s="20"/>
      <c r="CY177" s="20"/>
      <c r="CZ177" s="20"/>
      <c r="DA177" s="20"/>
      <c r="DB177" s="20"/>
      <c r="DC177" s="20"/>
      <c r="DD177" s="20"/>
      <c r="DE177" s="20"/>
      <c r="DF177" s="20"/>
      <c r="DG177" s="20"/>
      <c r="DH177" s="20"/>
      <c r="DI177" s="20"/>
      <c r="DJ177" s="20"/>
      <c r="DK177" s="20"/>
      <c r="DL177" s="20"/>
      <c r="DM177" s="20"/>
      <c r="DN177" s="20"/>
      <c r="DO177" s="20"/>
      <c r="DP177" s="20"/>
      <c r="DQ177" s="20"/>
      <c r="DR177" s="20"/>
      <c r="DS177" s="20"/>
      <c r="DT177" s="20"/>
      <c r="DU177" s="20"/>
      <c r="DV177" s="20"/>
      <c r="DW177" s="20"/>
      <c r="DX177" s="20"/>
      <c r="DY177" s="20"/>
      <c r="DZ177" s="20"/>
      <c r="EA177" s="20"/>
      <c r="EB177" s="20"/>
      <c r="EC177" s="20"/>
      <c r="ED177" s="20"/>
      <c r="EE177" s="20"/>
      <c r="EF177" s="20"/>
      <c r="EG177" s="20"/>
      <c r="EH177" s="20"/>
      <c r="EI177" s="20"/>
      <c r="EJ177" s="20"/>
      <c r="EK177" s="20"/>
      <c r="EL177" s="20"/>
      <c r="EM177" s="20"/>
      <c r="EN177" s="20"/>
      <c r="EO177" s="20"/>
      <c r="EP177" s="20"/>
      <c r="EQ177" s="20"/>
      <c r="ER177" s="20"/>
      <c r="ES177" s="20"/>
      <c r="ET177" s="20"/>
      <c r="EU177" s="20"/>
      <c r="EV177" s="20"/>
      <c r="EW177" s="20"/>
      <c r="EX177" s="20"/>
      <c r="EY177" s="20"/>
      <c r="EZ177" s="20"/>
      <c r="FA177" s="20"/>
      <c r="FB177" s="20"/>
      <c r="FC177" s="20"/>
      <c r="FD177" s="20"/>
      <c r="FE177" s="20"/>
      <c r="FF177" s="20"/>
      <c r="FG177" s="20"/>
      <c r="FH177" s="20"/>
      <c r="FI177" s="20"/>
      <c r="FJ177" s="20"/>
      <c r="FK177" s="20"/>
      <c r="FL177" s="20"/>
      <c r="FM177" s="20"/>
      <c r="FN177" s="20"/>
      <c r="FO177" s="20"/>
      <c r="FP177" s="20"/>
      <c r="FQ177" s="20"/>
      <c r="FR177" s="20"/>
      <c r="FS177" s="20"/>
      <c r="FT177" s="20"/>
    </row>
    <row r="178" spans="2:176" ht="15.75" customHeight="1" thickBot="1">
      <c r="D178" s="20"/>
      <c r="E178" s="20"/>
      <c r="F178" s="20"/>
      <c r="G178" s="20"/>
      <c r="H178" s="20"/>
      <c r="I178" s="20"/>
      <c r="J178" s="20"/>
      <c r="K178" s="20"/>
      <c r="L178" s="20"/>
      <c r="M178" s="20"/>
      <c r="N178" s="20"/>
      <c r="O178" s="20"/>
      <c r="P178" s="20"/>
      <c r="Q178" s="20"/>
      <c r="R178" s="20"/>
      <c r="S178" s="20"/>
      <c r="T178" s="20"/>
      <c r="U178" s="144"/>
      <c r="V178" s="144"/>
      <c r="W178" s="144"/>
      <c r="X178" s="144"/>
      <c r="AS178" s="20"/>
      <c r="AT178" s="20"/>
      <c r="AU178" s="20"/>
      <c r="AV178" s="20"/>
      <c r="AW178" s="20"/>
      <c r="AX178" s="20"/>
      <c r="AY178" s="20"/>
      <c r="AZ178" s="20"/>
      <c r="BA178" s="20"/>
      <c r="BB178" s="20"/>
      <c r="BC178" s="20"/>
      <c r="BD178" s="20"/>
      <c r="BE178" s="20"/>
      <c r="BF178" s="20"/>
      <c r="BG178" s="20"/>
      <c r="BH178" s="20"/>
      <c r="BI178" s="20"/>
      <c r="BJ178" s="20"/>
      <c r="BK178" s="20"/>
      <c r="BL178" s="20"/>
      <c r="BM178" s="20"/>
      <c r="BN178" s="20"/>
      <c r="BO178" s="20"/>
      <c r="BP178" s="20"/>
      <c r="BQ178" s="20"/>
      <c r="BR178" s="20"/>
      <c r="BS178" s="20"/>
      <c r="BT178" s="20"/>
      <c r="BU178" s="20"/>
      <c r="BV178" s="20"/>
      <c r="BW178" s="20"/>
      <c r="BX178" s="20"/>
      <c r="BY178" s="20"/>
      <c r="BZ178" s="20"/>
      <c r="CA178" s="20"/>
      <c r="CB178" s="20"/>
      <c r="CC178" s="20"/>
      <c r="CD178" s="20"/>
      <c r="CE178" s="20"/>
      <c r="CF178" s="20"/>
      <c r="CG178" s="20"/>
      <c r="CH178" s="20"/>
      <c r="CI178" s="20"/>
      <c r="CJ178" s="20"/>
      <c r="CK178" s="20"/>
      <c r="CL178" s="20"/>
      <c r="CM178" s="20"/>
      <c r="CN178" s="20"/>
      <c r="CO178" s="20"/>
      <c r="CP178" s="20"/>
      <c r="CQ178" s="20"/>
      <c r="CR178" s="20"/>
      <c r="CS178" s="20"/>
      <c r="CT178" s="20"/>
      <c r="CU178" s="20"/>
      <c r="CV178" s="20"/>
      <c r="CW178" s="20"/>
      <c r="CX178" s="20"/>
      <c r="CY178" s="20"/>
      <c r="CZ178" s="20"/>
      <c r="DA178" s="20"/>
      <c r="DB178" s="20"/>
      <c r="DC178" s="20"/>
      <c r="DD178" s="20"/>
      <c r="DE178" s="20"/>
      <c r="DF178" s="20"/>
      <c r="DG178" s="20"/>
      <c r="DH178" s="20"/>
      <c r="DI178" s="20"/>
      <c r="DJ178" s="20"/>
      <c r="DK178" s="20"/>
      <c r="DL178" s="20"/>
      <c r="DM178" s="20"/>
      <c r="DN178" s="20"/>
      <c r="DO178" s="20"/>
      <c r="DP178" s="20"/>
      <c r="DQ178" s="20"/>
      <c r="DR178" s="20"/>
      <c r="DS178" s="20"/>
      <c r="DT178" s="20"/>
      <c r="DU178" s="20"/>
      <c r="DV178" s="20"/>
      <c r="DW178" s="20"/>
      <c r="DX178" s="20"/>
      <c r="DY178" s="20"/>
      <c r="DZ178" s="20"/>
      <c r="EA178" s="20"/>
      <c r="EB178" s="20"/>
      <c r="EC178" s="20"/>
      <c r="ED178" s="20"/>
      <c r="EE178" s="20"/>
      <c r="EF178" s="20"/>
      <c r="EG178" s="20"/>
      <c r="EH178" s="20"/>
      <c r="EI178" s="20"/>
      <c r="EJ178" s="20"/>
      <c r="EK178" s="20"/>
      <c r="EL178" s="20"/>
      <c r="EM178" s="20"/>
      <c r="EN178" s="20"/>
      <c r="EO178" s="20"/>
      <c r="EP178" s="20"/>
      <c r="EQ178" s="20"/>
      <c r="ER178" s="20"/>
      <c r="ES178" s="20"/>
      <c r="ET178" s="20"/>
      <c r="EU178" s="20"/>
      <c r="EV178" s="20"/>
      <c r="EW178" s="20"/>
      <c r="EX178" s="20"/>
      <c r="EY178" s="20"/>
      <c r="EZ178" s="20"/>
      <c r="FA178" s="20"/>
      <c r="FB178" s="20"/>
      <c r="FC178" s="20"/>
      <c r="FD178" s="20"/>
      <c r="FE178" s="20"/>
      <c r="FF178" s="20"/>
      <c r="FG178" s="20"/>
      <c r="FH178" s="20"/>
      <c r="FI178" s="20"/>
      <c r="FJ178" s="20"/>
      <c r="FK178" s="20"/>
      <c r="FL178" s="20"/>
      <c r="FM178" s="20"/>
      <c r="FN178" s="20"/>
      <c r="FO178" s="20"/>
      <c r="FP178" s="20"/>
      <c r="FQ178" s="20"/>
      <c r="FR178" s="20"/>
      <c r="FS178" s="20"/>
      <c r="FT178" s="20"/>
    </row>
    <row r="179" spans="2:176" ht="15.75" customHeight="1">
      <c r="B179" s="218" t="s">
        <v>103</v>
      </c>
      <c r="D179" s="239" t="s">
        <v>104</v>
      </c>
      <c r="E179" s="240"/>
      <c r="F179" s="240"/>
      <c r="G179" s="240"/>
      <c r="H179" s="240"/>
      <c r="I179" s="240"/>
      <c r="J179" s="240"/>
      <c r="K179" s="240"/>
      <c r="L179" s="240"/>
      <c r="M179" s="240"/>
      <c r="N179" s="240"/>
      <c r="O179" s="240"/>
      <c r="P179" s="240"/>
      <c r="Q179" s="240"/>
      <c r="R179" s="240"/>
      <c r="S179" s="241"/>
      <c r="T179" s="20"/>
      <c r="U179" s="144"/>
      <c r="V179" s="144"/>
      <c r="W179" s="144"/>
      <c r="X179" s="144"/>
      <c r="AS179" s="20"/>
      <c r="AT179" s="20"/>
      <c r="AU179" s="20"/>
      <c r="AV179" s="20"/>
      <c r="AW179" s="20"/>
      <c r="AX179" s="20"/>
      <c r="AY179" s="20"/>
      <c r="AZ179" s="20"/>
      <c r="BA179" s="20"/>
      <c r="BB179" s="20"/>
      <c r="BC179" s="20"/>
      <c r="BD179" s="20"/>
      <c r="BE179" s="20"/>
      <c r="BF179" s="20"/>
      <c r="BG179" s="20"/>
      <c r="BH179" s="20"/>
      <c r="BI179" s="20"/>
      <c r="BJ179" s="20"/>
      <c r="BK179" s="20"/>
      <c r="BL179" s="20"/>
      <c r="BM179" s="20"/>
      <c r="BN179" s="20"/>
      <c r="BO179" s="20"/>
      <c r="BP179" s="20"/>
      <c r="BQ179" s="20"/>
      <c r="BR179" s="20"/>
      <c r="BS179" s="20"/>
      <c r="BT179" s="20"/>
      <c r="BU179" s="20"/>
      <c r="BV179" s="20"/>
      <c r="BW179" s="20"/>
      <c r="BX179" s="20"/>
      <c r="BY179" s="20"/>
      <c r="BZ179" s="20"/>
      <c r="CA179" s="20"/>
      <c r="CB179" s="20"/>
      <c r="CC179" s="20"/>
      <c r="CD179" s="20"/>
      <c r="CE179" s="20"/>
      <c r="CF179" s="20"/>
      <c r="CG179" s="20"/>
      <c r="CH179" s="20"/>
      <c r="CI179" s="20"/>
      <c r="CJ179" s="20"/>
      <c r="CK179" s="20"/>
      <c r="CL179" s="20"/>
      <c r="CM179" s="20"/>
      <c r="CN179" s="20"/>
      <c r="CO179" s="20"/>
      <c r="CP179" s="20"/>
      <c r="CQ179" s="20"/>
      <c r="CR179" s="20"/>
      <c r="CS179" s="20"/>
      <c r="CT179" s="20"/>
      <c r="CU179" s="20"/>
      <c r="CV179" s="20"/>
      <c r="CW179" s="20"/>
      <c r="CX179" s="20"/>
      <c r="CY179" s="20"/>
      <c r="CZ179" s="20"/>
      <c r="DA179" s="20"/>
      <c r="DB179" s="20"/>
      <c r="DC179" s="20"/>
      <c r="DD179" s="20"/>
      <c r="DE179" s="20"/>
      <c r="DF179" s="20"/>
      <c r="DG179" s="20"/>
      <c r="DH179" s="20"/>
      <c r="DI179" s="20"/>
      <c r="DJ179" s="20"/>
      <c r="DK179" s="20"/>
      <c r="DL179" s="20"/>
      <c r="DM179" s="20"/>
      <c r="DN179" s="20"/>
      <c r="DO179" s="20"/>
      <c r="DP179" s="20"/>
      <c r="DQ179" s="20"/>
      <c r="DR179" s="20"/>
      <c r="DS179" s="20"/>
      <c r="DT179" s="20"/>
      <c r="DU179" s="20"/>
      <c r="DV179" s="20"/>
      <c r="DW179" s="20"/>
      <c r="DX179" s="20"/>
      <c r="DY179" s="20"/>
      <c r="DZ179" s="20"/>
      <c r="EA179" s="20"/>
      <c r="EB179" s="20"/>
      <c r="EC179" s="20"/>
      <c r="ED179" s="20"/>
      <c r="EE179" s="20"/>
      <c r="EF179" s="20"/>
      <c r="EG179" s="20"/>
      <c r="EH179" s="20"/>
      <c r="EI179" s="20"/>
      <c r="EJ179" s="20"/>
      <c r="EK179" s="20"/>
      <c r="EL179" s="20"/>
      <c r="EM179" s="20"/>
      <c r="EN179" s="20"/>
      <c r="EO179" s="20"/>
      <c r="EP179" s="20"/>
      <c r="EQ179" s="20"/>
      <c r="ER179" s="20"/>
      <c r="ES179" s="20"/>
      <c r="ET179" s="20"/>
      <c r="EU179" s="20"/>
      <c r="EV179" s="20"/>
      <c r="EW179" s="20"/>
      <c r="EX179" s="20"/>
      <c r="EY179" s="20"/>
      <c r="EZ179" s="20"/>
      <c r="FA179" s="20"/>
      <c r="FB179" s="20"/>
      <c r="FC179" s="20"/>
      <c r="FD179" s="20"/>
      <c r="FE179" s="20"/>
      <c r="FF179" s="20"/>
      <c r="FG179" s="20"/>
      <c r="FH179" s="20"/>
      <c r="FI179" s="20"/>
      <c r="FJ179" s="20"/>
      <c r="FK179" s="20"/>
      <c r="FL179" s="20"/>
      <c r="FM179" s="20"/>
      <c r="FN179" s="20"/>
      <c r="FO179" s="20"/>
      <c r="FP179" s="20"/>
      <c r="FQ179" s="20"/>
      <c r="FR179" s="20"/>
      <c r="FS179" s="20"/>
      <c r="FT179" s="20"/>
    </row>
    <row r="180" spans="2:176" ht="15.75" customHeight="1">
      <c r="B180" s="219"/>
      <c r="D180" s="242"/>
      <c r="E180" s="243"/>
      <c r="F180" s="243"/>
      <c r="G180" s="243"/>
      <c r="H180" s="243"/>
      <c r="I180" s="243"/>
      <c r="J180" s="243"/>
      <c r="K180" s="243"/>
      <c r="L180" s="243"/>
      <c r="M180" s="243"/>
      <c r="N180" s="243"/>
      <c r="O180" s="243"/>
      <c r="P180" s="243"/>
      <c r="Q180" s="243"/>
      <c r="R180" s="243"/>
      <c r="S180" s="244"/>
      <c r="T180" s="20"/>
      <c r="U180" s="144"/>
      <c r="V180" s="144"/>
      <c r="W180" s="144"/>
      <c r="X180" s="144"/>
      <c r="AS180" s="20"/>
      <c r="AT180" s="20"/>
      <c r="AU180" s="20"/>
      <c r="AV180" s="20"/>
      <c r="AW180" s="20"/>
      <c r="AX180" s="20"/>
      <c r="AY180" s="20"/>
      <c r="AZ180" s="20"/>
      <c r="BA180" s="20"/>
      <c r="BB180" s="20"/>
      <c r="BC180" s="20"/>
      <c r="BD180" s="20"/>
      <c r="BE180" s="20"/>
      <c r="BF180" s="20"/>
      <c r="BG180" s="20"/>
      <c r="BH180" s="20"/>
      <c r="BI180" s="20"/>
      <c r="BJ180" s="20"/>
      <c r="BK180" s="20"/>
      <c r="BL180" s="20"/>
      <c r="BM180" s="20"/>
      <c r="BN180" s="20"/>
      <c r="BO180" s="20"/>
      <c r="BP180" s="20"/>
      <c r="BQ180" s="20"/>
      <c r="BR180" s="20"/>
      <c r="BS180" s="20"/>
      <c r="BT180" s="20"/>
      <c r="BU180" s="20"/>
      <c r="BV180" s="20"/>
      <c r="BW180" s="20"/>
      <c r="BX180" s="20"/>
      <c r="BY180" s="20"/>
      <c r="BZ180" s="20"/>
      <c r="CA180" s="20"/>
      <c r="CB180" s="20"/>
      <c r="CC180" s="20"/>
      <c r="CD180" s="20"/>
      <c r="CE180" s="20"/>
      <c r="CF180" s="20"/>
      <c r="CG180" s="20"/>
      <c r="CH180" s="20"/>
      <c r="CI180" s="20"/>
      <c r="CJ180" s="20"/>
      <c r="CK180" s="20"/>
      <c r="CL180" s="20"/>
      <c r="CM180" s="20"/>
      <c r="CN180" s="20"/>
      <c r="CO180" s="20"/>
      <c r="CP180" s="20"/>
      <c r="CQ180" s="20"/>
      <c r="CR180" s="20"/>
      <c r="CS180" s="20"/>
      <c r="CT180" s="20"/>
      <c r="CU180" s="20"/>
      <c r="CV180" s="20"/>
      <c r="CW180" s="20"/>
      <c r="CX180" s="20"/>
      <c r="CY180" s="20"/>
      <c r="CZ180" s="20"/>
      <c r="DA180" s="20"/>
      <c r="DB180" s="20"/>
      <c r="DC180" s="20"/>
      <c r="DD180" s="20"/>
      <c r="DE180" s="20"/>
      <c r="DF180" s="20"/>
      <c r="DG180" s="20"/>
      <c r="DH180" s="20"/>
      <c r="DI180" s="20"/>
      <c r="DJ180" s="20"/>
      <c r="DK180" s="20"/>
      <c r="DL180" s="20"/>
      <c r="DM180" s="20"/>
      <c r="DN180" s="20"/>
      <c r="DO180" s="20"/>
      <c r="DP180" s="20"/>
      <c r="DQ180" s="20"/>
      <c r="DR180" s="20"/>
      <c r="DS180" s="20"/>
      <c r="DT180" s="20"/>
      <c r="DU180" s="20"/>
      <c r="DV180" s="20"/>
      <c r="DW180" s="20"/>
      <c r="DX180" s="20"/>
      <c r="DY180" s="20"/>
      <c r="DZ180" s="20"/>
      <c r="EA180" s="20"/>
      <c r="EB180" s="20"/>
      <c r="EC180" s="20"/>
      <c r="ED180" s="20"/>
      <c r="EE180" s="20"/>
      <c r="EF180" s="20"/>
      <c r="EG180" s="20"/>
      <c r="EH180" s="20"/>
      <c r="EI180" s="20"/>
      <c r="EJ180" s="20"/>
      <c r="EK180" s="20"/>
      <c r="EL180" s="20"/>
      <c r="EM180" s="20"/>
      <c r="EN180" s="20"/>
      <c r="EO180" s="20"/>
      <c r="EP180" s="20"/>
      <c r="EQ180" s="20"/>
      <c r="ER180" s="20"/>
      <c r="ES180" s="20"/>
      <c r="ET180" s="20"/>
      <c r="EU180" s="20"/>
      <c r="EV180" s="20"/>
      <c r="EW180" s="20"/>
      <c r="EX180" s="20"/>
      <c r="EY180" s="20"/>
      <c r="EZ180" s="20"/>
      <c r="FA180" s="20"/>
      <c r="FB180" s="20"/>
      <c r="FC180" s="20"/>
      <c r="FD180" s="20"/>
      <c r="FE180" s="20"/>
      <c r="FF180" s="20"/>
      <c r="FG180" s="20"/>
      <c r="FH180" s="20"/>
      <c r="FI180" s="20"/>
      <c r="FJ180" s="20"/>
      <c r="FK180" s="20"/>
      <c r="FL180" s="20"/>
      <c r="FM180" s="20"/>
      <c r="FN180" s="20"/>
      <c r="FO180" s="20"/>
      <c r="FP180" s="20"/>
      <c r="FQ180" s="20"/>
      <c r="FR180" s="20"/>
      <c r="FS180" s="20"/>
      <c r="FT180" s="20"/>
    </row>
    <row r="181" spans="2:176" ht="15.75" customHeight="1">
      <c r="D181" s="245" t="s">
        <v>84</v>
      </c>
      <c r="E181" s="246"/>
      <c r="F181" s="202" t="s">
        <v>85</v>
      </c>
      <c r="G181" s="202"/>
      <c r="H181" s="202" t="s">
        <v>86</v>
      </c>
      <c r="I181" s="202"/>
      <c r="J181" s="202" t="s">
        <v>87</v>
      </c>
      <c r="K181" s="202"/>
      <c r="L181" s="202" t="s">
        <v>88</v>
      </c>
      <c r="M181" s="202"/>
      <c r="N181" s="202" t="s">
        <v>89</v>
      </c>
      <c r="O181" s="202"/>
      <c r="P181" s="202" t="s">
        <v>96</v>
      </c>
      <c r="Q181" s="202"/>
      <c r="R181" s="202" t="s">
        <v>80</v>
      </c>
      <c r="S181" s="247"/>
      <c r="T181" s="20"/>
      <c r="U181" s="144"/>
      <c r="V181" s="144"/>
      <c r="W181" s="144"/>
      <c r="X181" s="144"/>
      <c r="AS181" s="20"/>
      <c r="AT181" s="20"/>
      <c r="AU181" s="20"/>
      <c r="AV181" s="20"/>
      <c r="AW181" s="20"/>
      <c r="AX181" s="20"/>
      <c r="AY181" s="20"/>
      <c r="AZ181" s="20"/>
      <c r="BA181" s="20"/>
      <c r="BB181" s="20"/>
      <c r="BC181" s="20"/>
      <c r="BD181" s="20"/>
      <c r="BE181" s="20"/>
      <c r="BF181" s="20"/>
      <c r="BG181" s="20"/>
      <c r="BH181" s="20"/>
      <c r="BI181" s="20"/>
      <c r="BJ181" s="20"/>
      <c r="BK181" s="20"/>
      <c r="BL181" s="20"/>
      <c r="BM181" s="20"/>
      <c r="BN181" s="20"/>
      <c r="BO181" s="20"/>
      <c r="BP181" s="20"/>
      <c r="BQ181" s="20"/>
      <c r="BR181" s="20"/>
      <c r="BS181" s="20"/>
      <c r="BT181" s="20"/>
      <c r="BU181" s="20"/>
      <c r="BV181" s="20"/>
      <c r="BW181" s="20"/>
      <c r="BX181" s="20"/>
      <c r="BY181" s="20"/>
      <c r="BZ181" s="20"/>
      <c r="CA181" s="20"/>
      <c r="CB181" s="20"/>
      <c r="CC181" s="20"/>
      <c r="CD181" s="20"/>
      <c r="CE181" s="20"/>
      <c r="CF181" s="20"/>
      <c r="CG181" s="20"/>
      <c r="CH181" s="20"/>
      <c r="CI181" s="20"/>
      <c r="CJ181" s="20"/>
      <c r="CK181" s="20"/>
      <c r="CL181" s="20"/>
      <c r="CM181" s="20"/>
      <c r="CN181" s="20"/>
      <c r="CO181" s="20"/>
      <c r="CP181" s="20"/>
      <c r="CQ181" s="20"/>
      <c r="CR181" s="20"/>
      <c r="CS181" s="20"/>
      <c r="CT181" s="20"/>
      <c r="CU181" s="20"/>
      <c r="CV181" s="20"/>
      <c r="CW181" s="20"/>
      <c r="CX181" s="20"/>
      <c r="CY181" s="20"/>
      <c r="CZ181" s="20"/>
      <c r="DA181" s="20"/>
      <c r="DB181" s="20"/>
      <c r="DC181" s="20"/>
      <c r="DD181" s="20"/>
      <c r="DE181" s="20"/>
      <c r="DF181" s="20"/>
      <c r="DG181" s="20"/>
      <c r="DH181" s="20"/>
      <c r="DI181" s="20"/>
      <c r="DJ181" s="20"/>
      <c r="DK181" s="20"/>
      <c r="DL181" s="20"/>
      <c r="DM181" s="20"/>
      <c r="DN181" s="20"/>
      <c r="DO181" s="20"/>
      <c r="DP181" s="20"/>
      <c r="DQ181" s="20"/>
      <c r="DR181" s="20"/>
      <c r="DS181" s="20"/>
      <c r="DT181" s="20"/>
      <c r="DU181" s="20"/>
      <c r="DV181" s="20"/>
      <c r="DW181" s="20"/>
      <c r="DX181" s="20"/>
      <c r="DY181" s="20"/>
      <c r="DZ181" s="20"/>
      <c r="EA181" s="20"/>
      <c r="EB181" s="20"/>
      <c r="EC181" s="20"/>
      <c r="ED181" s="20"/>
      <c r="EE181" s="20"/>
      <c r="EF181" s="20"/>
      <c r="EG181" s="20"/>
      <c r="EH181" s="20"/>
      <c r="EI181" s="20"/>
      <c r="EJ181" s="20"/>
      <c r="EK181" s="20"/>
      <c r="EL181" s="20"/>
      <c r="EM181" s="20"/>
      <c r="EN181" s="20"/>
      <c r="EO181" s="20"/>
      <c r="EP181" s="20"/>
      <c r="EQ181" s="20"/>
      <c r="ER181" s="20"/>
      <c r="ES181" s="20"/>
      <c r="ET181" s="20"/>
      <c r="EU181" s="20"/>
      <c r="EV181" s="20"/>
      <c r="EW181" s="20"/>
      <c r="EX181" s="20"/>
      <c r="EY181" s="20"/>
      <c r="EZ181" s="20"/>
      <c r="FA181" s="20"/>
      <c r="FB181" s="20"/>
      <c r="FC181" s="20"/>
      <c r="FD181" s="20"/>
      <c r="FE181" s="20"/>
      <c r="FF181" s="20"/>
      <c r="FG181" s="20"/>
      <c r="FH181" s="20"/>
      <c r="FI181" s="20"/>
      <c r="FJ181" s="20"/>
      <c r="FK181" s="20"/>
      <c r="FL181" s="20"/>
      <c r="FM181" s="20"/>
      <c r="FN181" s="20"/>
      <c r="FO181" s="20"/>
      <c r="FP181" s="20"/>
      <c r="FQ181" s="20"/>
      <c r="FR181" s="20"/>
      <c r="FS181" s="20"/>
      <c r="FT181" s="20"/>
    </row>
    <row r="182" spans="2:176" ht="15.75" customHeight="1">
      <c r="D182" s="245"/>
      <c r="E182" s="246"/>
      <c r="F182" s="202"/>
      <c r="G182" s="202"/>
      <c r="H182" s="202"/>
      <c r="I182" s="202"/>
      <c r="J182" s="202"/>
      <c r="K182" s="202"/>
      <c r="L182" s="202"/>
      <c r="M182" s="202"/>
      <c r="N182" s="202"/>
      <c r="O182" s="202"/>
      <c r="P182" s="202"/>
      <c r="Q182" s="202"/>
      <c r="R182" s="202"/>
      <c r="S182" s="247"/>
      <c r="T182" s="20"/>
      <c r="U182" s="144"/>
      <c r="V182" s="144"/>
      <c r="W182" s="144"/>
      <c r="X182" s="144"/>
      <c r="AS182" s="20"/>
      <c r="AT182" s="20"/>
      <c r="AU182" s="20"/>
      <c r="AV182" s="20"/>
      <c r="AW182" s="20"/>
      <c r="AX182" s="20"/>
      <c r="AY182" s="20"/>
      <c r="AZ182" s="20"/>
      <c r="BA182" s="20"/>
      <c r="BB182" s="20"/>
      <c r="BC182" s="20"/>
      <c r="BD182" s="20"/>
      <c r="BE182" s="20"/>
      <c r="BF182" s="20"/>
      <c r="BG182" s="20"/>
      <c r="BH182" s="20"/>
      <c r="BI182" s="20"/>
      <c r="BJ182" s="20"/>
      <c r="BK182" s="20"/>
      <c r="BL182" s="20"/>
      <c r="BM182" s="20"/>
      <c r="BN182" s="20"/>
      <c r="BO182" s="20"/>
      <c r="BP182" s="20"/>
      <c r="BQ182" s="20"/>
      <c r="BR182" s="20"/>
      <c r="BS182" s="20"/>
      <c r="BT182" s="20"/>
      <c r="BU182" s="20"/>
      <c r="BV182" s="20"/>
      <c r="BW182" s="20"/>
      <c r="BX182" s="20"/>
      <c r="BY182" s="20"/>
      <c r="BZ182" s="20"/>
      <c r="CA182" s="20"/>
      <c r="CB182" s="20"/>
      <c r="CC182" s="20"/>
      <c r="CD182" s="20"/>
      <c r="CE182" s="20"/>
      <c r="CF182" s="20"/>
      <c r="CG182" s="20"/>
      <c r="CH182" s="20"/>
      <c r="CI182" s="20"/>
      <c r="CJ182" s="20"/>
      <c r="CK182" s="20"/>
      <c r="CL182" s="20"/>
      <c r="CM182" s="20"/>
      <c r="CN182" s="20"/>
      <c r="CO182" s="20"/>
      <c r="CP182" s="20"/>
      <c r="CQ182" s="20"/>
      <c r="CR182" s="20"/>
      <c r="CS182" s="20"/>
      <c r="CT182" s="20"/>
      <c r="CU182" s="20"/>
      <c r="CV182" s="20"/>
      <c r="CW182" s="20"/>
      <c r="CX182" s="20"/>
      <c r="CY182" s="20"/>
      <c r="CZ182" s="20"/>
      <c r="DA182" s="20"/>
      <c r="DB182" s="20"/>
      <c r="DC182" s="20"/>
      <c r="DD182" s="20"/>
      <c r="DE182" s="20"/>
      <c r="DF182" s="20"/>
      <c r="DG182" s="20"/>
      <c r="DH182" s="20"/>
      <c r="DI182" s="20"/>
      <c r="DJ182" s="20"/>
      <c r="DK182" s="20"/>
      <c r="DL182" s="20"/>
      <c r="DM182" s="20"/>
      <c r="DN182" s="20"/>
      <c r="DO182" s="20"/>
      <c r="DP182" s="20"/>
      <c r="DQ182" s="20"/>
      <c r="DR182" s="20"/>
      <c r="DS182" s="20"/>
      <c r="DT182" s="20"/>
      <c r="DU182" s="20"/>
      <c r="DV182" s="20"/>
      <c r="DW182" s="20"/>
      <c r="DX182" s="20"/>
      <c r="DY182" s="20"/>
      <c r="DZ182" s="20"/>
      <c r="EA182" s="20"/>
      <c r="EB182" s="20"/>
      <c r="EC182" s="20"/>
      <c r="ED182" s="20"/>
      <c r="EE182" s="20"/>
      <c r="EF182" s="20"/>
      <c r="EG182" s="20"/>
      <c r="EH182" s="20"/>
      <c r="EI182" s="20"/>
      <c r="EJ182" s="20"/>
      <c r="EK182" s="20"/>
      <c r="EL182" s="20"/>
      <c r="EM182" s="20"/>
      <c r="EN182" s="20"/>
      <c r="EO182" s="20"/>
      <c r="EP182" s="20"/>
      <c r="EQ182" s="20"/>
      <c r="ER182" s="20"/>
      <c r="ES182" s="20"/>
      <c r="ET182" s="20"/>
      <c r="EU182" s="20"/>
      <c r="EV182" s="20"/>
      <c r="EW182" s="20"/>
      <c r="EX182" s="20"/>
      <c r="EY182" s="20"/>
      <c r="EZ182" s="20"/>
      <c r="FA182" s="20"/>
      <c r="FB182" s="20"/>
      <c r="FC182" s="20"/>
      <c r="FD182" s="20"/>
      <c r="FE182" s="20"/>
      <c r="FF182" s="20"/>
      <c r="FG182" s="20"/>
      <c r="FH182" s="20"/>
      <c r="FI182" s="20"/>
      <c r="FJ182" s="20"/>
      <c r="FK182" s="20"/>
      <c r="FL182" s="20"/>
      <c r="FM182" s="20"/>
      <c r="FN182" s="20"/>
      <c r="FO182" s="20"/>
      <c r="FP182" s="20"/>
      <c r="FQ182" s="20"/>
      <c r="FR182" s="20"/>
      <c r="FS182" s="20"/>
      <c r="FT182" s="20"/>
    </row>
    <row r="183" spans="2:176" ht="15.75" customHeight="1">
      <c r="D183" s="201" t="s">
        <v>105</v>
      </c>
      <c r="E183" s="202"/>
      <c r="F183" s="198" t="s">
        <v>1555</v>
      </c>
      <c r="G183" s="198"/>
      <c r="H183" s="198" t="s">
        <v>1555</v>
      </c>
      <c r="I183" s="198"/>
      <c r="J183" s="198" t="s">
        <v>1555</v>
      </c>
      <c r="K183" s="198"/>
      <c r="L183" s="198" t="s">
        <v>1555</v>
      </c>
      <c r="M183" s="198"/>
      <c r="N183" s="198" t="s">
        <v>1555</v>
      </c>
      <c r="O183" s="198"/>
      <c r="P183" s="198" t="s">
        <v>1555</v>
      </c>
      <c r="Q183" s="198"/>
      <c r="R183" s="199">
        <f>SUM(F183:Q183)</f>
        <v>0</v>
      </c>
      <c r="S183" s="200"/>
      <c r="T183" s="20"/>
      <c r="U183" s="144"/>
      <c r="V183" s="144"/>
      <c r="W183" s="144"/>
      <c r="X183" s="144"/>
      <c r="AS183" s="20"/>
      <c r="AT183" s="20"/>
      <c r="AU183" s="20"/>
      <c r="AV183" s="20"/>
      <c r="AW183" s="20"/>
      <c r="AX183" s="20"/>
      <c r="AY183" s="20"/>
      <c r="AZ183" s="20"/>
      <c r="BA183" s="20"/>
      <c r="BB183" s="20"/>
      <c r="BC183" s="20"/>
      <c r="BD183" s="20"/>
      <c r="BE183" s="20"/>
      <c r="BF183" s="20"/>
      <c r="BG183" s="20"/>
      <c r="BH183" s="20"/>
      <c r="BI183" s="20"/>
      <c r="BJ183" s="20"/>
      <c r="BK183" s="20"/>
      <c r="BL183" s="20"/>
      <c r="BM183" s="20"/>
      <c r="BN183" s="20"/>
      <c r="BO183" s="20"/>
      <c r="BP183" s="20"/>
      <c r="BQ183" s="20"/>
      <c r="BR183" s="20"/>
      <c r="BS183" s="20"/>
      <c r="BT183" s="20"/>
      <c r="BU183" s="20"/>
      <c r="BV183" s="20"/>
      <c r="BW183" s="20"/>
      <c r="BX183" s="20"/>
      <c r="BY183" s="20"/>
      <c r="BZ183" s="20"/>
      <c r="CA183" s="20"/>
      <c r="CB183" s="20"/>
      <c r="CC183" s="20"/>
      <c r="CD183" s="20"/>
      <c r="CE183" s="20"/>
      <c r="CF183" s="20"/>
      <c r="CG183" s="20"/>
      <c r="CH183" s="20"/>
      <c r="CI183" s="20"/>
      <c r="CJ183" s="20"/>
      <c r="CK183" s="20"/>
      <c r="CL183" s="20"/>
      <c r="CM183" s="20"/>
      <c r="CN183" s="20"/>
      <c r="CO183" s="20"/>
      <c r="CP183" s="20"/>
      <c r="CQ183" s="20"/>
      <c r="CR183" s="20"/>
      <c r="CS183" s="20"/>
      <c r="CT183" s="20"/>
      <c r="CU183" s="20"/>
      <c r="CV183" s="20"/>
      <c r="CW183" s="20"/>
      <c r="CX183" s="20"/>
      <c r="CY183" s="20"/>
      <c r="CZ183" s="20"/>
      <c r="DA183" s="20"/>
      <c r="DB183" s="20"/>
      <c r="DC183" s="20"/>
      <c r="DD183" s="20"/>
      <c r="DE183" s="20"/>
      <c r="DF183" s="20"/>
      <c r="DG183" s="20"/>
      <c r="DH183" s="20"/>
      <c r="DI183" s="20"/>
      <c r="DJ183" s="20"/>
      <c r="DK183" s="20"/>
      <c r="DL183" s="20"/>
      <c r="DM183" s="20"/>
      <c r="DN183" s="20"/>
      <c r="DO183" s="20"/>
      <c r="DP183" s="20"/>
      <c r="DQ183" s="20"/>
      <c r="DR183" s="20"/>
      <c r="DS183" s="20"/>
      <c r="DT183" s="20"/>
      <c r="DU183" s="20"/>
      <c r="DV183" s="20"/>
      <c r="DW183" s="20"/>
      <c r="DX183" s="20"/>
      <c r="DY183" s="20"/>
      <c r="DZ183" s="20"/>
      <c r="EA183" s="20"/>
      <c r="EB183" s="20"/>
      <c r="EC183" s="20"/>
      <c r="ED183" s="20"/>
      <c r="EE183" s="20"/>
      <c r="EF183" s="20"/>
      <c r="EG183" s="20"/>
      <c r="EH183" s="20"/>
      <c r="EI183" s="20"/>
      <c r="EJ183" s="20"/>
      <c r="EK183" s="20"/>
      <c r="EL183" s="20"/>
      <c r="EM183" s="20"/>
      <c r="EN183" s="20"/>
      <c r="EO183" s="20"/>
      <c r="EP183" s="20"/>
      <c r="EQ183" s="20"/>
      <c r="ER183" s="20"/>
      <c r="ES183" s="20"/>
      <c r="ET183" s="20"/>
      <c r="EU183" s="20"/>
      <c r="EV183" s="20"/>
      <c r="EW183" s="20"/>
      <c r="EX183" s="20"/>
      <c r="EY183" s="20"/>
      <c r="EZ183" s="20"/>
      <c r="FA183" s="20"/>
      <c r="FB183" s="20"/>
      <c r="FC183" s="20"/>
      <c r="FD183" s="20"/>
      <c r="FE183" s="20"/>
      <c r="FF183" s="20"/>
      <c r="FG183" s="20"/>
      <c r="FH183" s="20"/>
      <c r="FI183" s="20"/>
      <c r="FJ183" s="20"/>
      <c r="FK183" s="20"/>
      <c r="FL183" s="20"/>
      <c r="FM183" s="20"/>
      <c r="FN183" s="20"/>
      <c r="FO183" s="20"/>
      <c r="FP183" s="20"/>
      <c r="FQ183" s="20"/>
      <c r="FR183" s="20"/>
      <c r="FS183" s="20"/>
      <c r="FT183" s="20"/>
    </row>
    <row r="184" spans="2:176" ht="15.75" customHeight="1">
      <c r="D184" s="201"/>
      <c r="E184" s="202"/>
      <c r="F184" s="198"/>
      <c r="G184" s="198"/>
      <c r="H184" s="198"/>
      <c r="I184" s="198"/>
      <c r="J184" s="198"/>
      <c r="K184" s="198"/>
      <c r="L184" s="198"/>
      <c r="M184" s="198"/>
      <c r="N184" s="198"/>
      <c r="O184" s="198"/>
      <c r="P184" s="198"/>
      <c r="Q184" s="198"/>
      <c r="R184" s="199"/>
      <c r="S184" s="200"/>
      <c r="T184" s="20"/>
      <c r="U184" s="144"/>
      <c r="V184" s="144"/>
      <c r="W184" s="144"/>
      <c r="X184" s="144"/>
      <c r="AS184" s="20"/>
      <c r="AT184" s="20"/>
      <c r="AU184" s="20"/>
      <c r="AV184" s="20"/>
      <c r="AW184" s="20"/>
      <c r="AX184" s="20"/>
      <c r="AY184" s="20"/>
      <c r="AZ184" s="20"/>
      <c r="BA184" s="20"/>
      <c r="BB184" s="20"/>
      <c r="BC184" s="20"/>
      <c r="BD184" s="20"/>
      <c r="BE184" s="20"/>
      <c r="BF184" s="20"/>
      <c r="BG184" s="20"/>
      <c r="BH184" s="20"/>
      <c r="BI184" s="20"/>
      <c r="BJ184" s="20"/>
      <c r="BK184" s="20"/>
      <c r="BL184" s="20"/>
      <c r="BM184" s="20"/>
      <c r="BN184" s="20"/>
      <c r="BO184" s="20"/>
      <c r="BP184" s="20"/>
      <c r="BQ184" s="20"/>
      <c r="BR184" s="20"/>
      <c r="BS184" s="20"/>
      <c r="BT184" s="20"/>
      <c r="BU184" s="20"/>
      <c r="BV184" s="20"/>
      <c r="BW184" s="20"/>
      <c r="BX184" s="20"/>
      <c r="BY184" s="20"/>
      <c r="BZ184" s="20"/>
      <c r="CA184" s="20"/>
      <c r="CB184" s="20"/>
      <c r="CC184" s="20"/>
      <c r="CD184" s="20"/>
      <c r="CE184" s="20"/>
      <c r="CF184" s="20"/>
      <c r="CG184" s="20"/>
      <c r="CH184" s="20"/>
      <c r="CI184" s="20"/>
      <c r="CJ184" s="20"/>
      <c r="CK184" s="20"/>
      <c r="CL184" s="20"/>
      <c r="CM184" s="20"/>
      <c r="CN184" s="20"/>
      <c r="CO184" s="20"/>
      <c r="CP184" s="20"/>
      <c r="CQ184" s="20"/>
      <c r="CR184" s="20"/>
      <c r="CS184" s="20"/>
      <c r="CT184" s="20"/>
      <c r="CU184" s="20"/>
      <c r="CV184" s="20"/>
      <c r="CW184" s="20"/>
      <c r="CX184" s="20"/>
      <c r="CY184" s="20"/>
      <c r="CZ184" s="20"/>
      <c r="DA184" s="20"/>
      <c r="DB184" s="20"/>
      <c r="DC184" s="20"/>
      <c r="DD184" s="20"/>
      <c r="DE184" s="20"/>
      <c r="DF184" s="20"/>
      <c r="DG184" s="20"/>
      <c r="DH184" s="20"/>
      <c r="DI184" s="20"/>
      <c r="DJ184" s="20"/>
      <c r="DK184" s="20"/>
      <c r="DL184" s="20"/>
      <c r="DM184" s="20"/>
      <c r="DN184" s="20"/>
      <c r="DO184" s="20"/>
      <c r="DP184" s="20"/>
      <c r="DQ184" s="20"/>
      <c r="DR184" s="20"/>
      <c r="DS184" s="20"/>
      <c r="DT184" s="20"/>
      <c r="DU184" s="20"/>
      <c r="DV184" s="20"/>
      <c r="DW184" s="20"/>
      <c r="DX184" s="20"/>
      <c r="DY184" s="20"/>
      <c r="DZ184" s="20"/>
      <c r="EA184" s="20"/>
      <c r="EB184" s="20"/>
      <c r="EC184" s="20"/>
      <c r="ED184" s="20"/>
      <c r="EE184" s="20"/>
      <c r="EF184" s="20"/>
      <c r="EG184" s="20"/>
      <c r="EH184" s="20"/>
      <c r="EI184" s="20"/>
      <c r="EJ184" s="20"/>
      <c r="EK184" s="20"/>
      <c r="EL184" s="20"/>
      <c r="EM184" s="20"/>
      <c r="EN184" s="20"/>
      <c r="EO184" s="20"/>
      <c r="EP184" s="20"/>
      <c r="EQ184" s="20"/>
      <c r="ER184" s="20"/>
      <c r="ES184" s="20"/>
      <c r="ET184" s="20"/>
      <c r="EU184" s="20"/>
      <c r="EV184" s="20"/>
      <c r="EW184" s="20"/>
      <c r="EX184" s="20"/>
      <c r="EY184" s="20"/>
      <c r="EZ184" s="20"/>
      <c r="FA184" s="20"/>
      <c r="FB184" s="20"/>
      <c r="FC184" s="20"/>
      <c r="FD184" s="20"/>
      <c r="FE184" s="20"/>
      <c r="FF184" s="20"/>
      <c r="FG184" s="20"/>
      <c r="FH184" s="20"/>
      <c r="FI184" s="20"/>
      <c r="FJ184" s="20"/>
      <c r="FK184" s="20"/>
      <c r="FL184" s="20"/>
      <c r="FM184" s="20"/>
      <c r="FN184" s="20"/>
      <c r="FO184" s="20"/>
      <c r="FP184" s="20"/>
      <c r="FQ184" s="20"/>
      <c r="FR184" s="20"/>
      <c r="FS184" s="20"/>
      <c r="FT184" s="20"/>
    </row>
    <row r="185" spans="2:176" ht="15.75" customHeight="1">
      <c r="D185" s="201"/>
      <c r="E185" s="202"/>
      <c r="F185" s="198"/>
      <c r="G185" s="198"/>
      <c r="H185" s="198"/>
      <c r="I185" s="198"/>
      <c r="J185" s="198"/>
      <c r="K185" s="198"/>
      <c r="L185" s="198"/>
      <c r="M185" s="198"/>
      <c r="N185" s="198"/>
      <c r="O185" s="198"/>
      <c r="P185" s="198"/>
      <c r="Q185" s="198"/>
      <c r="R185" s="199"/>
      <c r="S185" s="200"/>
      <c r="T185" s="20"/>
      <c r="U185" s="144"/>
      <c r="V185" s="144"/>
      <c r="W185" s="144"/>
      <c r="X185" s="144"/>
      <c r="AS185" s="20"/>
      <c r="AT185" s="20"/>
      <c r="AU185" s="20"/>
      <c r="AV185" s="20"/>
      <c r="AW185" s="20"/>
      <c r="AX185" s="20"/>
      <c r="AY185" s="20"/>
      <c r="AZ185" s="20"/>
      <c r="BA185" s="20"/>
      <c r="BB185" s="20"/>
      <c r="BC185" s="20"/>
      <c r="BD185" s="20"/>
      <c r="BE185" s="20"/>
      <c r="BF185" s="20"/>
      <c r="BG185" s="20"/>
      <c r="BH185" s="20"/>
      <c r="BI185" s="20"/>
      <c r="BJ185" s="20"/>
      <c r="BK185" s="20"/>
      <c r="BL185" s="20"/>
      <c r="BM185" s="20"/>
      <c r="BN185" s="20"/>
      <c r="BO185" s="20"/>
      <c r="BP185" s="20"/>
      <c r="BQ185" s="20"/>
      <c r="BR185" s="20"/>
      <c r="BS185" s="20"/>
      <c r="BT185" s="20"/>
      <c r="BU185" s="20"/>
      <c r="BV185" s="20"/>
      <c r="BW185" s="20"/>
      <c r="BX185" s="20"/>
      <c r="BY185" s="20"/>
      <c r="BZ185" s="20"/>
      <c r="CA185" s="20"/>
      <c r="CB185" s="20"/>
      <c r="CC185" s="20"/>
      <c r="CD185" s="20"/>
      <c r="CE185" s="20"/>
      <c r="CF185" s="20"/>
      <c r="CG185" s="20"/>
      <c r="CH185" s="20"/>
      <c r="CI185" s="20"/>
      <c r="CJ185" s="20"/>
      <c r="CK185" s="20"/>
      <c r="CL185" s="20"/>
      <c r="CM185" s="20"/>
      <c r="CN185" s="20"/>
      <c r="CO185" s="20"/>
      <c r="CP185" s="20"/>
      <c r="CQ185" s="20"/>
      <c r="CR185" s="20"/>
      <c r="CS185" s="20"/>
      <c r="CT185" s="20"/>
      <c r="CU185" s="20"/>
      <c r="CV185" s="20"/>
      <c r="CW185" s="20"/>
      <c r="CX185" s="20"/>
      <c r="CY185" s="20"/>
      <c r="CZ185" s="20"/>
      <c r="DA185" s="20"/>
      <c r="DB185" s="20"/>
      <c r="DC185" s="20"/>
      <c r="DD185" s="20"/>
      <c r="DE185" s="20"/>
      <c r="DF185" s="20"/>
      <c r="DG185" s="20"/>
      <c r="DH185" s="20"/>
      <c r="DI185" s="20"/>
      <c r="DJ185" s="20"/>
      <c r="DK185" s="20"/>
      <c r="DL185" s="20"/>
      <c r="DM185" s="20"/>
      <c r="DN185" s="20"/>
      <c r="DO185" s="20"/>
      <c r="DP185" s="20"/>
      <c r="DQ185" s="20"/>
      <c r="DR185" s="20"/>
      <c r="DS185" s="20"/>
      <c r="DT185" s="20"/>
      <c r="DU185" s="20"/>
      <c r="DV185" s="20"/>
      <c r="DW185" s="20"/>
      <c r="DX185" s="20"/>
      <c r="DY185" s="20"/>
      <c r="DZ185" s="20"/>
      <c r="EA185" s="20"/>
      <c r="EB185" s="20"/>
      <c r="EC185" s="20"/>
      <c r="ED185" s="20"/>
      <c r="EE185" s="20"/>
      <c r="EF185" s="20"/>
      <c r="EG185" s="20"/>
      <c r="EH185" s="20"/>
      <c r="EI185" s="20"/>
      <c r="EJ185" s="20"/>
      <c r="EK185" s="20"/>
      <c r="EL185" s="20"/>
      <c r="EM185" s="20"/>
      <c r="EN185" s="20"/>
      <c r="EO185" s="20"/>
      <c r="EP185" s="20"/>
      <c r="EQ185" s="20"/>
      <c r="ER185" s="20"/>
      <c r="ES185" s="20"/>
      <c r="ET185" s="20"/>
      <c r="EU185" s="20"/>
      <c r="EV185" s="20"/>
      <c r="EW185" s="20"/>
      <c r="EX185" s="20"/>
      <c r="EY185" s="20"/>
      <c r="EZ185" s="20"/>
      <c r="FA185" s="20"/>
      <c r="FB185" s="20"/>
      <c r="FC185" s="20"/>
      <c r="FD185" s="20"/>
      <c r="FE185" s="20"/>
      <c r="FF185" s="20"/>
      <c r="FG185" s="20"/>
      <c r="FH185" s="20"/>
      <c r="FI185" s="20"/>
      <c r="FJ185" s="20"/>
      <c r="FK185" s="20"/>
      <c r="FL185" s="20"/>
      <c r="FM185" s="20"/>
      <c r="FN185" s="20"/>
      <c r="FO185" s="20"/>
      <c r="FP185" s="20"/>
      <c r="FQ185" s="20"/>
      <c r="FR185" s="20"/>
      <c r="FS185" s="20"/>
      <c r="FT185" s="20"/>
    </row>
    <row r="186" spans="2:176" ht="15.75" customHeight="1">
      <c r="D186" s="201" t="s">
        <v>106</v>
      </c>
      <c r="E186" s="202"/>
      <c r="F186" s="251" t="s">
        <v>107</v>
      </c>
      <c r="G186" s="252"/>
      <c r="H186" s="251" t="e">
        <f>$P$176*H183</f>
        <v>#VALUE!</v>
      </c>
      <c r="I186" s="252"/>
      <c r="J186" s="251" t="e">
        <f>$P$176*J183</f>
        <v>#VALUE!</v>
      </c>
      <c r="K186" s="252"/>
      <c r="L186" s="251" t="e">
        <f>$P$176*L183</f>
        <v>#VALUE!</v>
      </c>
      <c r="M186" s="252"/>
      <c r="N186" s="251" t="e">
        <f>$P$176*N183</f>
        <v>#VALUE!</v>
      </c>
      <c r="O186" s="252"/>
      <c r="P186" s="251" t="e">
        <f>$P$176*P183</f>
        <v>#VALUE!</v>
      </c>
      <c r="Q186" s="252"/>
      <c r="R186" s="251" t="e">
        <f>SUM(F186:Q188)</f>
        <v>#VALUE!</v>
      </c>
      <c r="S186" s="257"/>
      <c r="T186" s="20"/>
      <c r="U186" s="144"/>
      <c r="V186" s="144"/>
      <c r="W186" s="144"/>
      <c r="X186" s="144"/>
      <c r="AS186" s="20"/>
      <c r="AT186" s="20"/>
      <c r="AU186" s="20"/>
      <c r="AV186" s="20"/>
      <c r="AW186" s="20"/>
      <c r="AX186" s="20"/>
      <c r="AY186" s="20"/>
      <c r="AZ186" s="20"/>
      <c r="BA186" s="20"/>
      <c r="BB186" s="20"/>
      <c r="BC186" s="20"/>
      <c r="BD186" s="20"/>
      <c r="BE186" s="20"/>
      <c r="BF186" s="20"/>
      <c r="BG186" s="20"/>
      <c r="BH186" s="20"/>
      <c r="BI186" s="20"/>
      <c r="BJ186" s="20"/>
      <c r="BK186" s="20"/>
      <c r="BL186" s="20"/>
      <c r="BM186" s="20"/>
      <c r="BN186" s="20"/>
      <c r="BO186" s="20"/>
      <c r="BP186" s="20"/>
      <c r="BQ186" s="20"/>
      <c r="BR186" s="20"/>
      <c r="BS186" s="20"/>
      <c r="BT186" s="20"/>
      <c r="BU186" s="20"/>
      <c r="BV186" s="20"/>
      <c r="BW186" s="20"/>
      <c r="BX186" s="20"/>
      <c r="BY186" s="20"/>
      <c r="BZ186" s="20"/>
      <c r="CA186" s="20"/>
      <c r="CB186" s="20"/>
      <c r="CC186" s="20"/>
      <c r="CD186" s="20"/>
      <c r="CE186" s="20"/>
      <c r="CF186" s="20"/>
      <c r="CG186" s="20"/>
      <c r="CH186" s="20"/>
      <c r="CI186" s="20"/>
      <c r="CJ186" s="20"/>
      <c r="CK186" s="20"/>
      <c r="CL186" s="20"/>
      <c r="CM186" s="20"/>
      <c r="CN186" s="20"/>
      <c r="CO186" s="20"/>
      <c r="CP186" s="20"/>
      <c r="CQ186" s="20"/>
      <c r="CR186" s="20"/>
      <c r="CS186" s="20"/>
      <c r="CT186" s="20"/>
      <c r="CU186" s="20"/>
      <c r="CV186" s="20"/>
      <c r="CW186" s="20"/>
      <c r="CX186" s="20"/>
      <c r="CY186" s="20"/>
      <c r="CZ186" s="20"/>
      <c r="DA186" s="20"/>
      <c r="DB186" s="20"/>
      <c r="DC186" s="20"/>
      <c r="DD186" s="20"/>
      <c r="DE186" s="20"/>
      <c r="DF186" s="20"/>
      <c r="DG186" s="20"/>
      <c r="DH186" s="20"/>
      <c r="DI186" s="20"/>
      <c r="DJ186" s="20"/>
      <c r="DK186" s="20"/>
      <c r="DL186" s="20"/>
      <c r="DM186" s="20"/>
      <c r="DN186" s="20"/>
      <c r="DO186" s="20"/>
      <c r="DP186" s="20"/>
      <c r="DQ186" s="20"/>
      <c r="DR186" s="20"/>
      <c r="DS186" s="20"/>
      <c r="DT186" s="20"/>
      <c r="DU186" s="20"/>
      <c r="DV186" s="20"/>
      <c r="DW186" s="20"/>
      <c r="DX186" s="20"/>
      <c r="DY186" s="20"/>
      <c r="DZ186" s="20"/>
      <c r="EA186" s="20"/>
      <c r="EB186" s="20"/>
      <c r="EC186" s="20"/>
      <c r="ED186" s="20"/>
      <c r="EE186" s="20"/>
      <c r="EF186" s="20"/>
      <c r="EG186" s="20"/>
      <c r="EH186" s="20"/>
      <c r="EI186" s="20"/>
      <c r="EJ186" s="20"/>
      <c r="EK186" s="20"/>
      <c r="EL186" s="20"/>
      <c r="EM186" s="20"/>
      <c r="EN186" s="20"/>
      <c r="EO186" s="20"/>
      <c r="EP186" s="20"/>
      <c r="EQ186" s="20"/>
      <c r="ER186" s="20"/>
      <c r="ES186" s="20"/>
      <c r="ET186" s="20"/>
      <c r="EU186" s="20"/>
      <c r="EV186" s="20"/>
      <c r="EW186" s="20"/>
      <c r="EX186" s="20"/>
      <c r="EY186" s="20"/>
      <c r="EZ186" s="20"/>
      <c r="FA186" s="20"/>
      <c r="FB186" s="20"/>
      <c r="FC186" s="20"/>
      <c r="FD186" s="20"/>
      <c r="FE186" s="20"/>
      <c r="FF186" s="20"/>
      <c r="FG186" s="20"/>
      <c r="FH186" s="20"/>
      <c r="FI186" s="20"/>
      <c r="FJ186" s="20"/>
      <c r="FK186" s="20"/>
      <c r="FL186" s="20"/>
      <c r="FM186" s="20"/>
      <c r="FN186" s="20"/>
      <c r="FO186" s="20"/>
      <c r="FP186" s="20"/>
      <c r="FQ186" s="20"/>
      <c r="FR186" s="20"/>
      <c r="FS186" s="20"/>
      <c r="FT186" s="20"/>
    </row>
    <row r="187" spans="2:176" ht="15.75" customHeight="1">
      <c r="D187" s="201"/>
      <c r="E187" s="202"/>
      <c r="F187" s="253"/>
      <c r="G187" s="254"/>
      <c r="H187" s="253"/>
      <c r="I187" s="254"/>
      <c r="J187" s="253"/>
      <c r="K187" s="254"/>
      <c r="L187" s="253"/>
      <c r="M187" s="254"/>
      <c r="N187" s="253"/>
      <c r="O187" s="254"/>
      <c r="P187" s="253"/>
      <c r="Q187" s="254"/>
      <c r="R187" s="253"/>
      <c r="S187" s="258"/>
      <c r="T187" s="20"/>
      <c r="U187" s="144"/>
      <c r="V187" s="144"/>
      <c r="W187" s="144"/>
      <c r="X187" s="144"/>
      <c r="AS187" s="20"/>
      <c r="AT187" s="20"/>
      <c r="AU187" s="20"/>
      <c r="AV187" s="20"/>
      <c r="AW187" s="20"/>
      <c r="AX187" s="20"/>
      <c r="AY187" s="20"/>
      <c r="AZ187" s="20"/>
      <c r="BA187" s="20"/>
      <c r="BB187" s="20"/>
      <c r="BC187" s="20"/>
      <c r="BD187" s="20"/>
      <c r="BE187" s="20"/>
      <c r="BF187" s="20"/>
      <c r="BG187" s="20"/>
      <c r="BH187" s="20"/>
      <c r="BI187" s="20"/>
      <c r="BJ187" s="20"/>
      <c r="BK187" s="20"/>
      <c r="BL187" s="20"/>
      <c r="BM187" s="20"/>
      <c r="BN187" s="20"/>
      <c r="BO187" s="20"/>
      <c r="BP187" s="20"/>
      <c r="BQ187" s="20"/>
      <c r="BR187" s="20"/>
      <c r="BS187" s="20"/>
      <c r="BT187" s="20"/>
      <c r="BU187" s="20"/>
      <c r="BV187" s="20"/>
      <c r="BW187" s="20"/>
      <c r="BX187" s="20"/>
      <c r="BY187" s="20"/>
      <c r="BZ187" s="20"/>
      <c r="CA187" s="20"/>
      <c r="CB187" s="20"/>
      <c r="CC187" s="20"/>
      <c r="CD187" s="20"/>
      <c r="CE187" s="20"/>
      <c r="CF187" s="20"/>
      <c r="CG187" s="20"/>
      <c r="CH187" s="20"/>
      <c r="CI187" s="20"/>
      <c r="CJ187" s="20"/>
      <c r="CK187" s="20"/>
      <c r="CL187" s="20"/>
      <c r="CM187" s="20"/>
      <c r="CN187" s="20"/>
      <c r="CO187" s="20"/>
      <c r="CP187" s="20"/>
      <c r="CQ187" s="20"/>
      <c r="CR187" s="20"/>
      <c r="CS187" s="20"/>
      <c r="CT187" s="20"/>
      <c r="CU187" s="20"/>
      <c r="CV187" s="20"/>
      <c r="CW187" s="20"/>
      <c r="CX187" s="20"/>
      <c r="CY187" s="20"/>
      <c r="CZ187" s="20"/>
      <c r="DA187" s="20"/>
      <c r="DB187" s="20"/>
      <c r="DC187" s="20"/>
      <c r="DD187" s="20"/>
      <c r="DE187" s="20"/>
      <c r="DF187" s="20"/>
      <c r="DG187" s="20"/>
      <c r="DH187" s="20"/>
      <c r="DI187" s="20"/>
      <c r="DJ187" s="20"/>
      <c r="DK187" s="20"/>
      <c r="DL187" s="20"/>
      <c r="DM187" s="20"/>
      <c r="DN187" s="20"/>
      <c r="DO187" s="20"/>
      <c r="DP187" s="20"/>
      <c r="DQ187" s="20"/>
      <c r="DR187" s="20"/>
      <c r="DS187" s="20"/>
      <c r="DT187" s="20"/>
      <c r="DU187" s="20"/>
      <c r="DV187" s="20"/>
      <c r="DW187" s="20"/>
      <c r="DX187" s="20"/>
      <c r="DY187" s="20"/>
      <c r="DZ187" s="20"/>
      <c r="EA187" s="20"/>
      <c r="EB187" s="20"/>
      <c r="EC187" s="20"/>
      <c r="ED187" s="20"/>
      <c r="EE187" s="20"/>
      <c r="EF187" s="20"/>
      <c r="EG187" s="20"/>
      <c r="EH187" s="20"/>
      <c r="EI187" s="20"/>
      <c r="EJ187" s="20"/>
      <c r="EK187" s="20"/>
      <c r="EL187" s="20"/>
      <c r="EM187" s="20"/>
      <c r="EN187" s="20"/>
      <c r="EO187" s="20"/>
      <c r="EP187" s="20"/>
      <c r="EQ187" s="20"/>
      <c r="ER187" s="20"/>
      <c r="ES187" s="20"/>
      <c r="ET187" s="20"/>
      <c r="EU187" s="20"/>
      <c r="EV187" s="20"/>
      <c r="EW187" s="20"/>
      <c r="EX187" s="20"/>
      <c r="EY187" s="20"/>
      <c r="EZ187" s="20"/>
      <c r="FA187" s="20"/>
      <c r="FB187" s="20"/>
      <c r="FC187" s="20"/>
      <c r="FD187" s="20"/>
      <c r="FE187" s="20"/>
      <c r="FF187" s="20"/>
      <c r="FG187" s="20"/>
      <c r="FH187" s="20"/>
      <c r="FI187" s="20"/>
      <c r="FJ187" s="20"/>
      <c r="FK187" s="20"/>
      <c r="FL187" s="20"/>
      <c r="FM187" s="20"/>
      <c r="FN187" s="20"/>
      <c r="FO187" s="20"/>
      <c r="FP187" s="20"/>
      <c r="FQ187" s="20"/>
      <c r="FR187" s="20"/>
      <c r="FS187" s="20"/>
      <c r="FT187" s="20"/>
    </row>
    <row r="188" spans="2:176" ht="15.75" customHeight="1" thickBot="1">
      <c r="D188" s="203"/>
      <c r="E188" s="204"/>
      <c r="F188" s="255"/>
      <c r="G188" s="256"/>
      <c r="H188" s="255"/>
      <c r="I188" s="256"/>
      <c r="J188" s="255"/>
      <c r="K188" s="256"/>
      <c r="L188" s="255"/>
      <c r="M188" s="256"/>
      <c r="N188" s="255"/>
      <c r="O188" s="256"/>
      <c r="P188" s="255"/>
      <c r="Q188" s="256"/>
      <c r="R188" s="255"/>
      <c r="S188" s="259"/>
      <c r="T188" s="20"/>
      <c r="U188" s="144"/>
      <c r="V188" s="144"/>
      <c r="W188" s="144"/>
      <c r="X188" s="144"/>
      <c r="AS188" s="20"/>
      <c r="AT188" s="20"/>
      <c r="AU188" s="20"/>
      <c r="AV188" s="20"/>
      <c r="AW188" s="20"/>
      <c r="AX188" s="20"/>
      <c r="AY188" s="20"/>
      <c r="AZ188" s="20"/>
      <c r="BA188" s="20"/>
      <c r="BB188" s="20"/>
      <c r="BC188" s="20"/>
      <c r="BD188" s="20"/>
      <c r="BE188" s="20"/>
      <c r="BF188" s="20"/>
      <c r="BG188" s="20"/>
      <c r="BH188" s="20"/>
      <c r="BI188" s="20"/>
      <c r="BJ188" s="20"/>
      <c r="BK188" s="20"/>
      <c r="BL188" s="20"/>
      <c r="BM188" s="20"/>
      <c r="BN188" s="20"/>
      <c r="BO188" s="20"/>
      <c r="BP188" s="20"/>
      <c r="BQ188" s="20"/>
      <c r="BR188" s="20"/>
      <c r="BS188" s="20"/>
      <c r="BT188" s="20"/>
      <c r="BU188" s="20"/>
      <c r="BV188" s="20"/>
      <c r="BW188" s="20"/>
      <c r="BX188" s="20"/>
      <c r="BY188" s="20"/>
      <c r="BZ188" s="20"/>
      <c r="CA188" s="20"/>
      <c r="CB188" s="20"/>
      <c r="CC188" s="20"/>
      <c r="CD188" s="20"/>
      <c r="CE188" s="20"/>
      <c r="CF188" s="20"/>
      <c r="CG188" s="20"/>
      <c r="CH188" s="20"/>
      <c r="CI188" s="20"/>
      <c r="CJ188" s="20"/>
      <c r="CK188" s="20"/>
      <c r="CL188" s="20"/>
      <c r="CM188" s="20"/>
      <c r="CN188" s="20"/>
      <c r="CO188" s="20"/>
      <c r="CP188" s="20"/>
      <c r="CQ188" s="20"/>
      <c r="CR188" s="20"/>
      <c r="CS188" s="20"/>
      <c r="CT188" s="20"/>
      <c r="CU188" s="20"/>
      <c r="CV188" s="20"/>
      <c r="CW188" s="20"/>
      <c r="CX188" s="20"/>
      <c r="CY188" s="20"/>
      <c r="CZ188" s="20"/>
      <c r="DA188" s="20"/>
      <c r="DB188" s="20"/>
      <c r="DC188" s="20"/>
      <c r="DD188" s="20"/>
      <c r="DE188" s="20"/>
      <c r="DF188" s="20"/>
      <c r="DG188" s="20"/>
      <c r="DH188" s="20"/>
      <c r="DI188" s="20"/>
      <c r="DJ188" s="20"/>
      <c r="DK188" s="20"/>
      <c r="DL188" s="20"/>
      <c r="DM188" s="20"/>
      <c r="DN188" s="20"/>
      <c r="DO188" s="20"/>
      <c r="DP188" s="20"/>
      <c r="DQ188" s="20"/>
      <c r="DR188" s="20"/>
      <c r="DS188" s="20"/>
      <c r="DT188" s="20"/>
      <c r="DU188" s="20"/>
      <c r="DV188" s="20"/>
      <c r="DW188" s="20"/>
      <c r="DX188" s="20"/>
      <c r="DY188" s="20"/>
      <c r="DZ188" s="20"/>
      <c r="EA188" s="20"/>
      <c r="EB188" s="20"/>
      <c r="EC188" s="20"/>
      <c r="ED188" s="20"/>
      <c r="EE188" s="20"/>
      <c r="EF188" s="20"/>
      <c r="EG188" s="20"/>
      <c r="EH188" s="20"/>
      <c r="EI188" s="20"/>
      <c r="EJ188" s="20"/>
      <c r="EK188" s="20"/>
      <c r="EL188" s="20"/>
      <c r="EM188" s="20"/>
      <c r="EN188" s="20"/>
      <c r="EO188" s="20"/>
      <c r="EP188" s="20"/>
      <c r="EQ188" s="20"/>
      <c r="ER188" s="20"/>
      <c r="ES188" s="20"/>
      <c r="ET188" s="20"/>
      <c r="EU188" s="20"/>
      <c r="EV188" s="20"/>
      <c r="EW188" s="20"/>
      <c r="EX188" s="20"/>
      <c r="EY188" s="20"/>
      <c r="EZ188" s="20"/>
      <c r="FA188" s="20"/>
      <c r="FB188" s="20"/>
      <c r="FC188" s="20"/>
      <c r="FD188" s="20"/>
      <c r="FE188" s="20"/>
      <c r="FF188" s="20"/>
      <c r="FG188" s="20"/>
      <c r="FH188" s="20"/>
      <c r="FI188" s="20"/>
      <c r="FJ188" s="20"/>
      <c r="FK188" s="20"/>
      <c r="FL188" s="20"/>
      <c r="FM188" s="20"/>
      <c r="FN188" s="20"/>
      <c r="FO188" s="20"/>
      <c r="FP188" s="20"/>
      <c r="FQ188" s="20"/>
      <c r="FR188" s="20"/>
      <c r="FS188" s="20"/>
      <c r="FT188" s="20"/>
    </row>
    <row r="189" spans="2:176" ht="15.75" customHeight="1">
      <c r="D189" s="20"/>
      <c r="E189" s="20"/>
      <c r="F189" s="20"/>
      <c r="G189" s="20"/>
      <c r="H189" s="20"/>
      <c r="I189" s="20"/>
      <c r="J189" s="20"/>
      <c r="K189" s="20"/>
      <c r="L189" s="20"/>
      <c r="M189" s="20"/>
      <c r="N189" s="20"/>
      <c r="O189" s="20"/>
      <c r="P189" s="20"/>
      <c r="Q189" s="20"/>
      <c r="R189" s="20"/>
      <c r="S189" s="20"/>
      <c r="T189" s="20"/>
      <c r="AS189" s="20"/>
      <c r="AT189" s="20"/>
      <c r="AU189" s="20"/>
      <c r="AV189" s="20"/>
      <c r="AW189" s="20"/>
      <c r="AX189" s="20"/>
      <c r="AY189" s="20"/>
      <c r="AZ189" s="20"/>
      <c r="BA189" s="20"/>
      <c r="BB189" s="20"/>
      <c r="BC189" s="20"/>
      <c r="BD189" s="20"/>
      <c r="BE189" s="20"/>
      <c r="BF189" s="20"/>
      <c r="BG189" s="20"/>
      <c r="BH189" s="20"/>
      <c r="BI189" s="20"/>
      <c r="BJ189" s="20"/>
      <c r="BK189" s="20"/>
      <c r="BL189" s="20"/>
      <c r="BM189" s="20"/>
      <c r="BN189" s="20"/>
      <c r="BO189" s="20"/>
      <c r="BP189" s="20"/>
      <c r="BQ189" s="20"/>
      <c r="BR189" s="20"/>
      <c r="BS189" s="20"/>
      <c r="BT189" s="20"/>
      <c r="BU189" s="20"/>
      <c r="BV189" s="20"/>
      <c r="BW189" s="20"/>
      <c r="BX189" s="20"/>
      <c r="BY189" s="20"/>
      <c r="BZ189" s="20"/>
      <c r="CA189" s="20"/>
      <c r="CB189" s="20"/>
      <c r="CC189" s="20"/>
      <c r="CD189" s="20"/>
      <c r="CE189" s="20"/>
      <c r="CF189" s="20"/>
      <c r="CG189" s="20"/>
      <c r="CH189" s="20"/>
      <c r="CI189" s="20"/>
      <c r="CJ189" s="20"/>
      <c r="CK189" s="20"/>
      <c r="CL189" s="20"/>
      <c r="CM189" s="20"/>
      <c r="CN189" s="20"/>
      <c r="CO189" s="20"/>
      <c r="CP189" s="20"/>
      <c r="CQ189" s="20"/>
      <c r="CR189" s="20"/>
      <c r="CS189" s="20"/>
      <c r="CT189" s="20"/>
      <c r="CU189" s="20"/>
      <c r="CV189" s="20"/>
      <c r="CW189" s="20"/>
      <c r="CX189" s="20"/>
      <c r="CY189" s="20"/>
      <c r="CZ189" s="20"/>
      <c r="DA189" s="20"/>
      <c r="DB189" s="20"/>
      <c r="DC189" s="20"/>
      <c r="DD189" s="20"/>
      <c r="DE189" s="20"/>
      <c r="DF189" s="20"/>
      <c r="DG189" s="20"/>
      <c r="DH189" s="20"/>
      <c r="DI189" s="20"/>
      <c r="DJ189" s="20"/>
      <c r="DK189" s="20"/>
      <c r="DL189" s="20"/>
      <c r="DM189" s="20"/>
      <c r="DN189" s="20"/>
      <c r="DO189" s="20"/>
      <c r="DP189" s="20"/>
      <c r="DQ189" s="20"/>
      <c r="DR189" s="20"/>
      <c r="DS189" s="20"/>
      <c r="DT189" s="20"/>
      <c r="DU189" s="20"/>
      <c r="DV189" s="20"/>
      <c r="DW189" s="20"/>
      <c r="DX189" s="20"/>
      <c r="DY189" s="20"/>
      <c r="DZ189" s="20"/>
      <c r="EA189" s="20"/>
      <c r="EB189" s="20"/>
      <c r="EC189" s="20"/>
      <c r="ED189" s="20"/>
      <c r="EE189" s="20"/>
      <c r="EF189" s="20"/>
      <c r="EG189" s="20"/>
      <c r="EH189" s="20"/>
      <c r="EI189" s="20"/>
      <c r="EJ189" s="20"/>
      <c r="EK189" s="20"/>
      <c r="EL189" s="20"/>
      <c r="EM189" s="20"/>
      <c r="EN189" s="20"/>
      <c r="EO189" s="20"/>
      <c r="EP189" s="20"/>
      <c r="EQ189" s="20"/>
      <c r="ER189" s="20"/>
      <c r="ES189" s="20"/>
      <c r="ET189" s="20"/>
      <c r="EU189" s="20"/>
      <c r="EV189" s="20"/>
      <c r="EW189" s="20"/>
      <c r="EX189" s="20"/>
      <c r="EY189" s="20"/>
      <c r="EZ189" s="20"/>
      <c r="FA189" s="20"/>
      <c r="FB189" s="20"/>
      <c r="FC189" s="20"/>
      <c r="FD189" s="20"/>
      <c r="FE189" s="20"/>
      <c r="FF189" s="20"/>
      <c r="FG189" s="20"/>
      <c r="FH189" s="20"/>
      <c r="FI189" s="20"/>
      <c r="FJ189" s="20"/>
      <c r="FK189" s="20"/>
      <c r="FL189" s="20"/>
      <c r="FM189" s="20"/>
      <c r="FN189" s="20"/>
      <c r="FO189" s="20"/>
      <c r="FP189" s="20"/>
      <c r="FQ189" s="20"/>
      <c r="FR189" s="20"/>
      <c r="FS189" s="20"/>
      <c r="FT189" s="20"/>
    </row>
    <row r="190" spans="2:176" s="20" customFormat="1" ht="15.75" customHeight="1">
      <c r="B190" s="80"/>
      <c r="C190" s="80"/>
      <c r="F190" s="85"/>
      <c r="G190" s="85"/>
      <c r="H190" s="85"/>
      <c r="I190" s="85"/>
      <c r="J190" s="85"/>
      <c r="K190" s="85"/>
      <c r="L190" s="85"/>
      <c r="M190" s="85"/>
      <c r="N190" s="85"/>
      <c r="O190" s="85"/>
      <c r="P190" s="85"/>
      <c r="Q190" s="85"/>
      <c r="R190" s="85"/>
      <c r="S190" s="85"/>
      <c r="T190" s="85"/>
    </row>
    <row r="191" spans="2:176" s="20" customFormat="1" ht="15.75" customHeight="1">
      <c r="B191" s="80"/>
      <c r="C191" s="80"/>
      <c r="F191" s="85"/>
      <c r="G191" s="85"/>
      <c r="H191" s="85"/>
      <c r="I191" s="85"/>
      <c r="J191" s="85"/>
      <c r="K191" s="85"/>
      <c r="L191" s="85"/>
      <c r="M191" s="85"/>
      <c r="N191" s="85"/>
      <c r="O191" s="85"/>
      <c r="P191" s="85"/>
      <c r="Q191" s="85"/>
      <c r="R191" s="85"/>
      <c r="S191" s="85"/>
      <c r="T191" s="85"/>
    </row>
    <row r="192" spans="2:176" s="20" customFormat="1" ht="15.75" customHeight="1">
      <c r="B192" s="80"/>
      <c r="C192" s="80"/>
      <c r="F192" s="90"/>
      <c r="G192" s="85"/>
      <c r="H192" s="90"/>
      <c r="I192" s="85"/>
      <c r="J192" s="90"/>
      <c r="K192" s="85"/>
      <c r="L192" s="90"/>
      <c r="M192" s="85"/>
      <c r="N192" s="90"/>
      <c r="O192" s="85"/>
      <c r="P192" s="90"/>
      <c r="Q192" s="85"/>
      <c r="R192" s="85"/>
      <c r="S192" s="85"/>
      <c r="T192" s="85"/>
    </row>
    <row r="193" spans="2:20" s="20" customFormat="1" ht="15.75" customHeight="1">
      <c r="B193" s="80"/>
      <c r="C193" s="80"/>
      <c r="F193" s="85"/>
      <c r="G193" s="85"/>
      <c r="H193" s="85"/>
      <c r="I193" s="85"/>
      <c r="J193" s="85"/>
      <c r="K193" s="85"/>
      <c r="L193" s="85"/>
      <c r="M193" s="85"/>
      <c r="N193" s="85"/>
      <c r="O193" s="85"/>
      <c r="P193" s="85"/>
      <c r="Q193" s="85"/>
      <c r="R193" s="85"/>
      <c r="S193" s="85"/>
      <c r="T193" s="85"/>
    </row>
    <row r="194" spans="2:20" s="20" customFormat="1" ht="15.75" customHeight="1">
      <c r="B194" s="80"/>
      <c r="C194" s="80"/>
      <c r="F194" s="85"/>
      <c r="G194" s="85"/>
      <c r="H194" s="85"/>
      <c r="I194" s="85"/>
      <c r="J194" s="85"/>
      <c r="K194" s="85"/>
      <c r="L194" s="85"/>
      <c r="M194" s="85"/>
      <c r="N194" s="85"/>
      <c r="O194" s="85"/>
      <c r="P194" s="85"/>
      <c r="Q194" s="85"/>
      <c r="R194" s="85"/>
      <c r="S194" s="85"/>
      <c r="T194" s="85"/>
    </row>
    <row r="195" spans="2:20" s="20" customFormat="1" ht="15.75" customHeight="1">
      <c r="B195" s="80"/>
      <c r="C195" s="80"/>
      <c r="F195" s="85"/>
      <c r="G195" s="85"/>
      <c r="H195" s="85"/>
      <c r="I195" s="85"/>
      <c r="J195" s="85"/>
      <c r="K195" s="85"/>
      <c r="L195" s="85"/>
      <c r="M195" s="85"/>
      <c r="N195" s="85"/>
      <c r="O195" s="85"/>
      <c r="P195" s="85"/>
      <c r="Q195" s="85"/>
      <c r="R195" s="85"/>
      <c r="S195" s="85"/>
      <c r="T195" s="85"/>
    </row>
    <row r="196" spans="2:20" s="20" customFormat="1" ht="15.75" customHeight="1">
      <c r="B196" s="80"/>
      <c r="C196" s="80"/>
      <c r="F196" s="85"/>
      <c r="G196" s="85"/>
      <c r="H196" s="85"/>
      <c r="I196" s="85"/>
      <c r="J196" s="85"/>
      <c r="K196" s="85"/>
      <c r="L196" s="85"/>
      <c r="M196" s="85"/>
      <c r="N196" s="85"/>
      <c r="O196" s="85"/>
      <c r="P196" s="85"/>
      <c r="Q196" s="85"/>
      <c r="R196" s="85"/>
      <c r="S196" s="85"/>
      <c r="T196" s="85"/>
    </row>
    <row r="197" spans="2:20" s="20" customFormat="1" ht="15.75" customHeight="1">
      <c r="B197" s="80"/>
      <c r="C197" s="80"/>
      <c r="F197" s="91"/>
      <c r="G197" s="91"/>
      <c r="H197" s="91"/>
      <c r="I197" s="91"/>
      <c r="J197" s="91"/>
      <c r="K197" s="91"/>
      <c r="L197" s="91"/>
      <c r="M197" s="91"/>
      <c r="N197" s="91"/>
      <c r="O197" s="91"/>
      <c r="P197" s="91"/>
      <c r="Q197" s="91"/>
      <c r="R197" s="91"/>
      <c r="S197" s="91"/>
      <c r="T197" s="91"/>
    </row>
    <row r="198" spans="2:20" s="20" customFormat="1" ht="15.75" customHeight="1">
      <c r="B198" s="80"/>
      <c r="C198" s="80"/>
      <c r="F198" s="91"/>
      <c r="G198" s="91"/>
      <c r="H198" s="91"/>
      <c r="I198" s="91"/>
      <c r="J198" s="91"/>
      <c r="K198" s="91"/>
      <c r="L198" s="91"/>
      <c r="M198" s="91"/>
      <c r="N198" s="91"/>
      <c r="O198" s="91"/>
      <c r="P198" s="91"/>
      <c r="Q198" s="91"/>
      <c r="R198" s="91"/>
      <c r="S198" s="91"/>
      <c r="T198" s="91"/>
    </row>
    <row r="199" spans="2:20" s="20" customFormat="1" ht="15.75" customHeight="1">
      <c r="B199" s="80"/>
      <c r="C199" s="80"/>
      <c r="F199" s="91"/>
      <c r="G199" s="91"/>
      <c r="H199" s="91"/>
      <c r="I199" s="91"/>
      <c r="J199" s="91"/>
      <c r="K199" s="91"/>
      <c r="L199" s="91"/>
      <c r="M199" s="91"/>
      <c r="N199" s="91"/>
      <c r="O199" s="91"/>
      <c r="P199" s="91"/>
      <c r="Q199" s="91"/>
      <c r="R199" s="91"/>
      <c r="S199" s="91"/>
      <c r="T199" s="91"/>
    </row>
    <row r="200" spans="2:20" s="20" customFormat="1" ht="15.75" customHeight="1">
      <c r="B200" s="80"/>
      <c r="C200" s="80"/>
    </row>
    <row r="201" spans="2:20" s="20" customFormat="1" ht="15.75" customHeight="1">
      <c r="B201" s="80"/>
      <c r="C201" s="80"/>
    </row>
    <row r="202" spans="2:20" s="20" customFormat="1" ht="15.75" customHeight="1">
      <c r="B202" s="80"/>
      <c r="C202" s="80"/>
    </row>
    <row r="203" spans="2:20" s="20" customFormat="1" ht="15.75" customHeight="1">
      <c r="B203" s="80"/>
      <c r="C203" s="80"/>
    </row>
    <row r="204" spans="2:20" s="20" customFormat="1" ht="15.75" customHeight="1">
      <c r="B204" s="80"/>
      <c r="C204" s="80"/>
    </row>
    <row r="205" spans="2:20" s="20" customFormat="1" ht="15.75" customHeight="1">
      <c r="B205" s="80"/>
      <c r="C205" s="80"/>
    </row>
    <row r="206" spans="2:20" s="20" customFormat="1" ht="15.75" customHeight="1">
      <c r="B206" s="80"/>
      <c r="C206" s="80"/>
    </row>
    <row r="207" spans="2:20" s="20" customFormat="1" ht="15.75" customHeight="1">
      <c r="B207" s="80"/>
      <c r="C207" s="80"/>
    </row>
    <row r="208" spans="2:20" s="20" customFormat="1" ht="15.75" customHeight="1">
      <c r="B208" s="80"/>
      <c r="C208" s="80"/>
    </row>
    <row r="209" spans="2:3" s="20" customFormat="1" ht="15.75" customHeight="1">
      <c r="B209" s="80"/>
      <c r="C209" s="80"/>
    </row>
    <row r="210" spans="2:3" s="20" customFormat="1" ht="15.75" customHeight="1">
      <c r="B210" s="80"/>
      <c r="C210" s="80"/>
    </row>
    <row r="211" spans="2:3" s="20" customFormat="1" ht="15.75" customHeight="1">
      <c r="B211" s="80"/>
      <c r="C211" s="80"/>
    </row>
    <row r="212" spans="2:3" s="20" customFormat="1" ht="15.75" customHeight="1">
      <c r="B212" s="80"/>
      <c r="C212" s="80"/>
    </row>
    <row r="213" spans="2:3" s="20" customFormat="1" ht="15.75" customHeight="1">
      <c r="B213" s="80"/>
      <c r="C213" s="80"/>
    </row>
    <row r="214" spans="2:3" s="20" customFormat="1" ht="15.75" customHeight="1">
      <c r="B214" s="80"/>
      <c r="C214" s="80"/>
    </row>
    <row r="215" spans="2:3" s="20" customFormat="1" ht="15.75" customHeight="1">
      <c r="B215" s="80"/>
      <c r="C215" s="80"/>
    </row>
    <row r="216" spans="2:3" s="20" customFormat="1" ht="15.75" customHeight="1">
      <c r="B216" s="80"/>
      <c r="C216" s="80"/>
    </row>
    <row r="217" spans="2:3" s="20" customFormat="1" ht="15.75" customHeight="1">
      <c r="B217" s="80"/>
      <c r="C217" s="80"/>
    </row>
    <row r="218" spans="2:3" s="20" customFormat="1" ht="15.75" customHeight="1">
      <c r="B218" s="80"/>
      <c r="C218" s="80"/>
    </row>
    <row r="219" spans="2:3" s="20" customFormat="1" ht="15.75" customHeight="1">
      <c r="B219" s="80"/>
      <c r="C219" s="80"/>
    </row>
    <row r="220" spans="2:3" s="20" customFormat="1" ht="15.75" customHeight="1">
      <c r="B220" s="80"/>
      <c r="C220" s="80"/>
    </row>
    <row r="221" spans="2:3" s="20" customFormat="1" ht="15.75" customHeight="1">
      <c r="B221" s="80"/>
      <c r="C221" s="80"/>
    </row>
    <row r="222" spans="2:3" s="20" customFormat="1" ht="15.75" customHeight="1">
      <c r="B222" s="80"/>
      <c r="C222" s="80"/>
    </row>
    <row r="223" spans="2:3" s="20" customFormat="1" ht="15.75" customHeight="1">
      <c r="B223" s="80"/>
      <c r="C223" s="80"/>
    </row>
    <row r="224" spans="2:3" s="20" customFormat="1" ht="15.75" customHeight="1">
      <c r="B224" s="80"/>
      <c r="C224" s="80"/>
    </row>
    <row r="225" spans="2:176" s="20" customFormat="1" ht="15.75" customHeight="1">
      <c r="B225" s="80"/>
      <c r="C225" s="80"/>
    </row>
    <row r="226" spans="2:176" s="20" customFormat="1" ht="15.75" customHeight="1">
      <c r="B226" s="80"/>
      <c r="C226" s="80"/>
    </row>
    <row r="227" spans="2:176" s="20" customFormat="1" ht="15.75" customHeight="1">
      <c r="B227" s="80"/>
      <c r="C227" s="80"/>
    </row>
    <row r="228" spans="2:176" s="20" customFormat="1" ht="15.75" customHeight="1">
      <c r="B228" s="80"/>
      <c r="C228" s="80"/>
    </row>
    <row r="229" spans="2:176" s="20" customFormat="1" ht="15.75" customHeight="1">
      <c r="B229" s="80"/>
      <c r="C229" s="80"/>
    </row>
    <row r="230" spans="2:176" ht="15.75" customHeight="1">
      <c r="D230" s="20"/>
      <c r="E230" s="20"/>
      <c r="F230" s="20"/>
      <c r="G230" s="20"/>
      <c r="H230" s="20"/>
      <c r="I230" s="20"/>
      <c r="J230" s="20"/>
      <c r="K230" s="20"/>
      <c r="L230" s="20"/>
      <c r="M230" s="20"/>
      <c r="N230" s="20"/>
      <c r="O230" s="20"/>
      <c r="P230" s="20"/>
      <c r="Q230" s="20"/>
      <c r="R230" s="20"/>
      <c r="S230" s="20"/>
      <c r="T230" s="20"/>
      <c r="AS230" s="20"/>
      <c r="AT230" s="20"/>
      <c r="AU230" s="20"/>
      <c r="AV230" s="20"/>
      <c r="AW230" s="20"/>
      <c r="AX230" s="20"/>
      <c r="AY230" s="20"/>
      <c r="AZ230" s="20"/>
      <c r="BA230" s="20"/>
      <c r="BB230" s="20"/>
      <c r="BC230" s="20"/>
      <c r="BD230" s="20"/>
      <c r="BE230" s="20"/>
      <c r="BF230" s="20"/>
      <c r="BG230" s="20"/>
      <c r="BH230" s="20"/>
      <c r="BI230" s="20"/>
      <c r="BJ230" s="20"/>
      <c r="BK230" s="20"/>
      <c r="BL230" s="20"/>
      <c r="BM230" s="20"/>
      <c r="BN230" s="20"/>
      <c r="BO230" s="20"/>
      <c r="BP230" s="20"/>
      <c r="BQ230" s="20"/>
      <c r="BR230" s="20"/>
      <c r="BS230" s="20"/>
      <c r="BT230" s="20"/>
      <c r="BU230" s="20"/>
      <c r="BV230" s="20"/>
      <c r="BW230" s="20"/>
      <c r="BX230" s="20"/>
      <c r="BY230" s="20"/>
      <c r="BZ230" s="20"/>
      <c r="CA230" s="20"/>
      <c r="CB230" s="20"/>
      <c r="CC230" s="20"/>
      <c r="CD230" s="20"/>
      <c r="CE230" s="20"/>
      <c r="CF230" s="20"/>
      <c r="CG230" s="20"/>
      <c r="CH230" s="20"/>
      <c r="CI230" s="20"/>
      <c r="CJ230" s="20"/>
      <c r="CK230" s="20"/>
      <c r="CL230" s="20"/>
      <c r="CM230" s="20"/>
      <c r="CN230" s="20"/>
      <c r="CO230" s="20"/>
      <c r="CP230" s="20"/>
      <c r="CQ230" s="20"/>
      <c r="CR230" s="20"/>
      <c r="CS230" s="20"/>
      <c r="CT230" s="20"/>
      <c r="CU230" s="20"/>
      <c r="CV230" s="20"/>
      <c r="CW230" s="20"/>
      <c r="CX230" s="20"/>
      <c r="CY230" s="20"/>
      <c r="CZ230" s="20"/>
      <c r="DA230" s="20"/>
      <c r="DB230" s="20"/>
      <c r="DC230" s="20"/>
      <c r="DD230" s="20"/>
      <c r="DE230" s="20"/>
      <c r="DF230" s="20"/>
      <c r="DG230" s="20"/>
      <c r="DH230" s="20"/>
      <c r="DI230" s="20"/>
      <c r="DJ230" s="20"/>
      <c r="DK230" s="20"/>
      <c r="DL230" s="20"/>
      <c r="DM230" s="20"/>
      <c r="DN230" s="20"/>
      <c r="DO230" s="20"/>
      <c r="DP230" s="20"/>
      <c r="DQ230" s="20"/>
      <c r="DR230" s="20"/>
      <c r="DS230" s="20"/>
      <c r="DT230" s="20"/>
      <c r="DU230" s="20"/>
      <c r="DV230" s="20"/>
      <c r="DW230" s="20"/>
      <c r="DX230" s="20"/>
      <c r="DY230" s="20"/>
      <c r="DZ230" s="20"/>
      <c r="EA230" s="20"/>
      <c r="EB230" s="20"/>
      <c r="EC230" s="20"/>
      <c r="ED230" s="20"/>
      <c r="EE230" s="20"/>
      <c r="EF230" s="20"/>
      <c r="EG230" s="20"/>
      <c r="EH230" s="20"/>
      <c r="EI230" s="20"/>
      <c r="EJ230" s="20"/>
      <c r="EK230" s="20"/>
      <c r="EL230" s="20"/>
      <c r="EM230" s="20"/>
      <c r="EN230" s="20"/>
      <c r="EO230" s="20"/>
      <c r="EP230" s="20"/>
      <c r="EQ230" s="20"/>
      <c r="ER230" s="20"/>
      <c r="ES230" s="20"/>
      <c r="ET230" s="20"/>
      <c r="EU230" s="20"/>
      <c r="EV230" s="20"/>
      <c r="EW230" s="20"/>
      <c r="EX230" s="20"/>
      <c r="EY230" s="20"/>
      <c r="EZ230" s="20"/>
      <c r="FA230" s="20"/>
      <c r="FB230" s="20"/>
      <c r="FC230" s="20"/>
      <c r="FD230" s="20"/>
      <c r="FE230" s="20"/>
      <c r="FF230" s="20"/>
      <c r="FG230" s="20"/>
      <c r="FH230" s="20"/>
      <c r="FI230" s="20"/>
      <c r="FJ230" s="20"/>
      <c r="FK230" s="20"/>
      <c r="FL230" s="20"/>
      <c r="FM230" s="20"/>
      <c r="FN230" s="20"/>
      <c r="FO230" s="20"/>
      <c r="FP230" s="20"/>
      <c r="FQ230" s="20"/>
      <c r="FR230" s="20"/>
      <c r="FS230" s="20"/>
      <c r="FT230" s="20"/>
    </row>
    <row r="231" spans="2:176" ht="15.75" customHeight="1">
      <c r="D231" s="20"/>
      <c r="E231" s="20"/>
      <c r="F231" s="20"/>
      <c r="G231" s="20"/>
      <c r="H231" s="20"/>
      <c r="I231" s="20"/>
      <c r="J231" s="20"/>
      <c r="K231" s="20"/>
      <c r="L231" s="20"/>
      <c r="M231" s="20"/>
      <c r="N231" s="20"/>
      <c r="O231" s="20"/>
      <c r="P231" s="20"/>
      <c r="Q231" s="20"/>
      <c r="R231" s="20"/>
      <c r="S231" s="20"/>
      <c r="T231" s="20"/>
      <c r="AS231" s="20"/>
      <c r="AT231" s="20"/>
      <c r="AU231" s="20"/>
      <c r="AV231" s="20"/>
      <c r="AW231" s="20"/>
      <c r="AX231" s="20"/>
      <c r="AY231" s="20"/>
      <c r="AZ231" s="20"/>
      <c r="BA231" s="20"/>
      <c r="BB231" s="20"/>
      <c r="BC231" s="20"/>
      <c r="BD231" s="20"/>
      <c r="BE231" s="20"/>
      <c r="BF231" s="20"/>
      <c r="BG231" s="20"/>
      <c r="BH231" s="20"/>
      <c r="BI231" s="20"/>
      <c r="BJ231" s="20"/>
      <c r="BK231" s="20"/>
      <c r="BL231" s="20"/>
      <c r="BM231" s="20"/>
      <c r="BN231" s="20"/>
      <c r="BO231" s="20"/>
      <c r="BP231" s="20"/>
      <c r="BQ231" s="20"/>
      <c r="BR231" s="20"/>
      <c r="BS231" s="20"/>
      <c r="BT231" s="20"/>
      <c r="BU231" s="20"/>
      <c r="BV231" s="20"/>
      <c r="BW231" s="20"/>
      <c r="BX231" s="20"/>
      <c r="BY231" s="20"/>
      <c r="BZ231" s="20"/>
      <c r="CA231" s="20"/>
      <c r="CB231" s="20"/>
      <c r="CC231" s="20"/>
      <c r="CD231" s="20"/>
      <c r="CE231" s="20"/>
      <c r="CF231" s="20"/>
      <c r="CG231" s="20"/>
      <c r="CH231" s="20"/>
      <c r="CI231" s="20"/>
      <c r="CJ231" s="20"/>
      <c r="CK231" s="20"/>
      <c r="CL231" s="20"/>
      <c r="CM231" s="20"/>
      <c r="CN231" s="20"/>
      <c r="CO231" s="20"/>
      <c r="CP231" s="20"/>
      <c r="CQ231" s="20"/>
      <c r="CR231" s="20"/>
      <c r="CS231" s="20"/>
      <c r="CT231" s="20"/>
      <c r="CU231" s="20"/>
      <c r="CV231" s="20"/>
      <c r="CW231" s="20"/>
      <c r="CX231" s="20"/>
      <c r="CY231" s="20"/>
      <c r="CZ231" s="20"/>
      <c r="DA231" s="20"/>
      <c r="DB231" s="20"/>
      <c r="DC231" s="20"/>
      <c r="DD231" s="20"/>
      <c r="DE231" s="20"/>
      <c r="DF231" s="20"/>
      <c r="DG231" s="20"/>
      <c r="DH231" s="20"/>
      <c r="DI231" s="20"/>
      <c r="DJ231" s="20"/>
      <c r="DK231" s="20"/>
      <c r="DL231" s="20"/>
      <c r="DM231" s="20"/>
      <c r="DN231" s="20"/>
      <c r="DO231" s="20"/>
      <c r="DP231" s="20"/>
      <c r="DQ231" s="20"/>
      <c r="DR231" s="20"/>
      <c r="DS231" s="20"/>
      <c r="DT231" s="20"/>
      <c r="DU231" s="20"/>
      <c r="DV231" s="20"/>
      <c r="DW231" s="20"/>
      <c r="DX231" s="20"/>
      <c r="DY231" s="20"/>
      <c r="DZ231" s="20"/>
      <c r="EA231" s="20"/>
      <c r="EB231" s="20"/>
      <c r="EC231" s="20"/>
      <c r="ED231" s="20"/>
      <c r="EE231" s="20"/>
      <c r="EF231" s="20"/>
      <c r="EG231" s="20"/>
      <c r="EH231" s="20"/>
      <c r="EI231" s="20"/>
      <c r="EJ231" s="20"/>
      <c r="EK231" s="20"/>
      <c r="EL231" s="20"/>
      <c r="EM231" s="20"/>
      <c r="EN231" s="20"/>
      <c r="EO231" s="20"/>
      <c r="EP231" s="20"/>
      <c r="EQ231" s="20"/>
      <c r="ER231" s="20"/>
      <c r="ES231" s="20"/>
      <c r="ET231" s="20"/>
      <c r="EU231" s="20"/>
      <c r="EV231" s="20"/>
      <c r="EW231" s="20"/>
      <c r="EX231" s="20"/>
      <c r="EY231" s="20"/>
      <c r="EZ231" s="20"/>
      <c r="FA231" s="20"/>
      <c r="FB231" s="20"/>
      <c r="FC231" s="20"/>
      <c r="FD231" s="20"/>
      <c r="FE231" s="20"/>
      <c r="FF231" s="20"/>
      <c r="FG231" s="20"/>
      <c r="FH231" s="20"/>
      <c r="FI231" s="20"/>
      <c r="FJ231" s="20"/>
      <c r="FK231" s="20"/>
      <c r="FL231" s="20"/>
      <c r="FM231" s="20"/>
      <c r="FN231" s="20"/>
      <c r="FO231" s="20"/>
      <c r="FP231" s="20"/>
      <c r="FQ231" s="20"/>
      <c r="FR231" s="20"/>
      <c r="FS231" s="20"/>
      <c r="FT231" s="20"/>
    </row>
    <row r="232" spans="2:176" ht="15.75" customHeight="1">
      <c r="D232" s="20"/>
      <c r="E232" s="20"/>
      <c r="F232" s="20"/>
      <c r="G232" s="20"/>
      <c r="H232" s="20"/>
      <c r="I232" s="20"/>
      <c r="J232" s="20"/>
      <c r="K232" s="20"/>
      <c r="L232" s="20"/>
      <c r="M232" s="20"/>
      <c r="N232" s="20"/>
      <c r="O232" s="20"/>
      <c r="P232" s="20"/>
      <c r="Q232" s="20"/>
      <c r="R232" s="20"/>
      <c r="S232" s="20"/>
      <c r="T232" s="20"/>
      <c r="AS232" s="20"/>
      <c r="AT232" s="20"/>
      <c r="AU232" s="20"/>
      <c r="AV232" s="20"/>
      <c r="AW232" s="20"/>
      <c r="AX232" s="20"/>
      <c r="AY232" s="20"/>
      <c r="AZ232" s="20"/>
      <c r="BA232" s="20"/>
      <c r="BB232" s="20"/>
      <c r="BC232" s="20"/>
      <c r="BD232" s="20"/>
      <c r="BE232" s="20"/>
      <c r="BF232" s="20"/>
      <c r="BG232" s="20"/>
      <c r="BH232" s="20"/>
      <c r="BI232" s="20"/>
      <c r="BJ232" s="20"/>
      <c r="BK232" s="20"/>
      <c r="BL232" s="20"/>
      <c r="BM232" s="20"/>
      <c r="BN232" s="20"/>
      <c r="BO232" s="20"/>
      <c r="BP232" s="20"/>
      <c r="BQ232" s="20"/>
      <c r="BR232" s="20"/>
      <c r="BS232" s="20"/>
      <c r="BT232" s="20"/>
      <c r="BU232" s="20"/>
      <c r="BV232" s="20"/>
      <c r="BW232" s="20"/>
      <c r="BX232" s="20"/>
      <c r="BY232" s="20"/>
      <c r="BZ232" s="20"/>
      <c r="CA232" s="20"/>
      <c r="CB232" s="20"/>
      <c r="CC232" s="20"/>
      <c r="CD232" s="20"/>
      <c r="CE232" s="20"/>
      <c r="CF232" s="20"/>
      <c r="CG232" s="20"/>
      <c r="CH232" s="20"/>
      <c r="CI232" s="20"/>
      <c r="CJ232" s="20"/>
      <c r="CK232" s="20"/>
      <c r="CL232" s="20"/>
      <c r="CM232" s="20"/>
      <c r="CN232" s="20"/>
      <c r="CO232" s="20"/>
      <c r="CP232" s="20"/>
      <c r="CQ232" s="20"/>
      <c r="CR232" s="20"/>
      <c r="CS232" s="20"/>
      <c r="CT232" s="20"/>
      <c r="CU232" s="20"/>
      <c r="CV232" s="20"/>
      <c r="CW232" s="20"/>
      <c r="CX232" s="20"/>
      <c r="CY232" s="20"/>
      <c r="CZ232" s="20"/>
      <c r="DA232" s="20"/>
      <c r="DB232" s="20"/>
      <c r="DC232" s="20"/>
      <c r="DD232" s="20"/>
      <c r="DE232" s="20"/>
      <c r="DF232" s="20"/>
      <c r="DG232" s="20"/>
      <c r="DH232" s="20"/>
      <c r="DI232" s="20"/>
      <c r="DJ232" s="20"/>
      <c r="DK232" s="20"/>
      <c r="DL232" s="20"/>
      <c r="DM232" s="20"/>
      <c r="DN232" s="20"/>
      <c r="DO232" s="20"/>
      <c r="DP232" s="20"/>
      <c r="DQ232" s="20"/>
      <c r="DR232" s="20"/>
      <c r="DS232" s="20"/>
      <c r="DT232" s="20"/>
      <c r="DU232" s="20"/>
      <c r="DV232" s="20"/>
      <c r="DW232" s="20"/>
      <c r="DX232" s="20"/>
      <c r="DY232" s="20"/>
      <c r="DZ232" s="20"/>
      <c r="EA232" s="20"/>
      <c r="EB232" s="20"/>
      <c r="EC232" s="20"/>
      <c r="ED232" s="20"/>
      <c r="EE232" s="20"/>
      <c r="EF232" s="20"/>
      <c r="EG232" s="20"/>
      <c r="EH232" s="20"/>
      <c r="EI232" s="20"/>
      <c r="EJ232" s="20"/>
      <c r="EK232" s="20"/>
      <c r="EL232" s="20"/>
      <c r="EM232" s="20"/>
      <c r="EN232" s="20"/>
      <c r="EO232" s="20"/>
      <c r="EP232" s="20"/>
      <c r="EQ232" s="20"/>
      <c r="ER232" s="20"/>
      <c r="ES232" s="20"/>
      <c r="ET232" s="20"/>
      <c r="EU232" s="20"/>
      <c r="EV232" s="20"/>
      <c r="EW232" s="20"/>
      <c r="EX232" s="20"/>
      <c r="EY232" s="20"/>
      <c r="EZ232" s="20"/>
      <c r="FA232" s="20"/>
      <c r="FB232" s="20"/>
      <c r="FC232" s="20"/>
      <c r="FD232" s="20"/>
      <c r="FE232" s="20"/>
      <c r="FF232" s="20"/>
      <c r="FG232" s="20"/>
      <c r="FH232" s="20"/>
      <c r="FI232" s="20"/>
      <c r="FJ232" s="20"/>
      <c r="FK232" s="20"/>
      <c r="FL232" s="20"/>
      <c r="FM232" s="20"/>
      <c r="FN232" s="20"/>
      <c r="FO232" s="20"/>
      <c r="FP232" s="20"/>
      <c r="FQ232" s="20"/>
      <c r="FR232" s="20"/>
      <c r="FS232" s="20"/>
      <c r="FT232" s="20"/>
    </row>
    <row r="233" spans="2:176" ht="15.75" customHeight="1">
      <c r="D233" s="20"/>
      <c r="E233" s="20"/>
      <c r="F233" s="20"/>
      <c r="G233" s="20"/>
      <c r="H233" s="20"/>
      <c r="I233" s="20"/>
      <c r="J233" s="20"/>
      <c r="K233" s="20"/>
      <c r="L233" s="20"/>
      <c r="M233" s="20"/>
      <c r="N233" s="20"/>
      <c r="O233" s="20"/>
      <c r="P233" s="20"/>
      <c r="Q233" s="20"/>
      <c r="R233" s="20"/>
      <c r="S233" s="20"/>
      <c r="T233" s="20"/>
      <c r="AS233" s="20"/>
      <c r="AT233" s="20"/>
      <c r="AU233" s="20"/>
      <c r="AV233" s="20"/>
      <c r="AW233" s="20"/>
      <c r="AX233" s="20"/>
      <c r="AY233" s="20"/>
      <c r="AZ233" s="20"/>
      <c r="BA233" s="20"/>
      <c r="BB233" s="20"/>
      <c r="BC233" s="20"/>
      <c r="BD233" s="20"/>
      <c r="BE233" s="20"/>
      <c r="BF233" s="20"/>
      <c r="BG233" s="20"/>
      <c r="BH233" s="20"/>
      <c r="BI233" s="20"/>
      <c r="BJ233" s="20"/>
      <c r="BK233" s="20"/>
      <c r="BL233" s="20"/>
      <c r="BM233" s="20"/>
      <c r="BN233" s="20"/>
      <c r="BO233" s="20"/>
      <c r="BP233" s="20"/>
      <c r="BQ233" s="20"/>
      <c r="BR233" s="20"/>
      <c r="BS233" s="20"/>
      <c r="BT233" s="20"/>
      <c r="BU233" s="20"/>
      <c r="BV233" s="20"/>
      <c r="BW233" s="20"/>
      <c r="BX233" s="20"/>
      <c r="BY233" s="20"/>
      <c r="BZ233" s="20"/>
      <c r="CA233" s="20"/>
      <c r="CB233" s="20"/>
      <c r="CC233" s="20"/>
      <c r="CD233" s="20"/>
      <c r="CE233" s="20"/>
      <c r="CF233" s="20"/>
      <c r="CG233" s="20"/>
      <c r="CH233" s="20"/>
      <c r="CI233" s="20"/>
      <c r="CJ233" s="20"/>
      <c r="CK233" s="20"/>
      <c r="CL233" s="20"/>
      <c r="CM233" s="20"/>
      <c r="CN233" s="20"/>
      <c r="CO233" s="20"/>
      <c r="CP233" s="20"/>
      <c r="CQ233" s="20"/>
      <c r="CR233" s="20"/>
      <c r="CS233" s="20"/>
      <c r="CT233" s="20"/>
      <c r="CU233" s="20"/>
      <c r="CV233" s="20"/>
      <c r="CW233" s="20"/>
      <c r="CX233" s="20"/>
      <c r="CY233" s="20"/>
      <c r="CZ233" s="20"/>
      <c r="DA233" s="20"/>
      <c r="DB233" s="20"/>
      <c r="DC233" s="20"/>
      <c r="DD233" s="20"/>
      <c r="DE233" s="20"/>
      <c r="DF233" s="20"/>
      <c r="DG233" s="20"/>
      <c r="DH233" s="20"/>
      <c r="DI233" s="20"/>
      <c r="DJ233" s="20"/>
      <c r="DK233" s="20"/>
      <c r="DL233" s="20"/>
      <c r="DM233" s="20"/>
      <c r="DN233" s="20"/>
      <c r="DO233" s="20"/>
      <c r="DP233" s="20"/>
      <c r="DQ233" s="20"/>
      <c r="DR233" s="20"/>
      <c r="DS233" s="20"/>
      <c r="DT233" s="20"/>
      <c r="DU233" s="20"/>
      <c r="DV233" s="20"/>
      <c r="DW233" s="20"/>
      <c r="DX233" s="20"/>
      <c r="DY233" s="20"/>
      <c r="DZ233" s="20"/>
      <c r="EA233" s="20"/>
      <c r="EB233" s="20"/>
      <c r="EC233" s="20"/>
      <c r="ED233" s="20"/>
      <c r="EE233" s="20"/>
      <c r="EF233" s="20"/>
      <c r="EG233" s="20"/>
      <c r="EH233" s="20"/>
      <c r="EI233" s="20"/>
      <c r="EJ233" s="20"/>
      <c r="EK233" s="20"/>
      <c r="EL233" s="20"/>
      <c r="EM233" s="20"/>
      <c r="EN233" s="20"/>
      <c r="EO233" s="20"/>
      <c r="EP233" s="20"/>
      <c r="EQ233" s="20"/>
      <c r="ER233" s="20"/>
      <c r="ES233" s="20"/>
      <c r="ET233" s="20"/>
      <c r="EU233" s="20"/>
      <c r="EV233" s="20"/>
      <c r="EW233" s="20"/>
      <c r="EX233" s="20"/>
      <c r="EY233" s="20"/>
      <c r="EZ233" s="20"/>
      <c r="FA233" s="20"/>
      <c r="FB233" s="20"/>
      <c r="FC233" s="20"/>
      <c r="FD233" s="20"/>
      <c r="FE233" s="20"/>
      <c r="FF233" s="20"/>
      <c r="FG233" s="20"/>
      <c r="FH233" s="20"/>
      <c r="FI233" s="20"/>
      <c r="FJ233" s="20"/>
      <c r="FK233" s="20"/>
      <c r="FL233" s="20"/>
      <c r="FM233" s="20"/>
      <c r="FN233" s="20"/>
      <c r="FO233" s="20"/>
      <c r="FP233" s="20"/>
      <c r="FQ233" s="20"/>
      <c r="FR233" s="20"/>
      <c r="FS233" s="20"/>
      <c r="FT233" s="20"/>
    </row>
    <row r="234" spans="2:176" ht="15.75" customHeight="1">
      <c r="D234" s="20"/>
      <c r="E234" s="20"/>
      <c r="F234" s="20"/>
      <c r="G234" s="20"/>
      <c r="H234" s="20"/>
      <c r="I234" s="20"/>
      <c r="J234" s="20"/>
      <c r="K234" s="20"/>
      <c r="L234" s="20"/>
      <c r="M234" s="20"/>
      <c r="N234" s="20"/>
      <c r="O234" s="20"/>
      <c r="P234" s="20"/>
      <c r="Q234" s="20"/>
      <c r="R234" s="20"/>
      <c r="S234" s="20"/>
      <c r="T234" s="20"/>
      <c r="AS234" s="20"/>
      <c r="AT234" s="20"/>
      <c r="AU234" s="20"/>
      <c r="AV234" s="20"/>
      <c r="AW234" s="20"/>
      <c r="AX234" s="20"/>
      <c r="AY234" s="20"/>
      <c r="AZ234" s="20"/>
      <c r="BA234" s="20"/>
      <c r="BB234" s="20"/>
      <c r="BC234" s="20"/>
      <c r="BD234" s="20"/>
      <c r="BE234" s="20"/>
      <c r="BF234" s="20"/>
      <c r="BG234" s="20"/>
      <c r="BH234" s="20"/>
      <c r="BI234" s="20"/>
      <c r="BJ234" s="20"/>
      <c r="BK234" s="20"/>
      <c r="BL234" s="20"/>
      <c r="BM234" s="20"/>
      <c r="BN234" s="20"/>
      <c r="BO234" s="20"/>
      <c r="BP234" s="20"/>
      <c r="BQ234" s="20"/>
      <c r="BR234" s="20"/>
      <c r="BS234" s="20"/>
      <c r="BT234" s="20"/>
      <c r="BU234" s="20"/>
      <c r="BV234" s="20"/>
      <c r="BW234" s="20"/>
      <c r="BX234" s="20"/>
      <c r="BY234" s="20"/>
      <c r="BZ234" s="20"/>
      <c r="CA234" s="20"/>
      <c r="CB234" s="20"/>
      <c r="CC234" s="20"/>
      <c r="CD234" s="20"/>
      <c r="CE234" s="20"/>
      <c r="CF234" s="20"/>
      <c r="CG234" s="20"/>
      <c r="CH234" s="20"/>
      <c r="CI234" s="20"/>
      <c r="CJ234" s="20"/>
      <c r="CK234" s="20"/>
      <c r="CL234" s="20"/>
      <c r="CM234" s="20"/>
      <c r="CN234" s="20"/>
      <c r="CO234" s="20"/>
      <c r="CP234" s="20"/>
      <c r="CQ234" s="20"/>
      <c r="CR234" s="20"/>
      <c r="CS234" s="20"/>
      <c r="CT234" s="20"/>
      <c r="CU234" s="20"/>
      <c r="CV234" s="20"/>
      <c r="CW234" s="20"/>
      <c r="CX234" s="20"/>
      <c r="CY234" s="20"/>
      <c r="CZ234" s="20"/>
      <c r="DA234" s="20"/>
      <c r="DB234" s="20"/>
      <c r="DC234" s="20"/>
      <c r="DD234" s="20"/>
      <c r="DE234" s="20"/>
      <c r="DF234" s="20"/>
      <c r="DG234" s="20"/>
      <c r="DH234" s="20"/>
      <c r="DI234" s="20"/>
      <c r="DJ234" s="20"/>
      <c r="DK234" s="20"/>
      <c r="DL234" s="20"/>
      <c r="DM234" s="20"/>
      <c r="DN234" s="20"/>
      <c r="DO234" s="20"/>
      <c r="DP234" s="20"/>
      <c r="DQ234" s="20"/>
      <c r="DR234" s="20"/>
      <c r="DS234" s="20"/>
      <c r="DT234" s="20"/>
      <c r="DU234" s="20"/>
      <c r="DV234" s="20"/>
      <c r="DW234" s="20"/>
      <c r="DX234" s="20"/>
      <c r="DY234" s="20"/>
      <c r="DZ234" s="20"/>
      <c r="EA234" s="20"/>
      <c r="EB234" s="20"/>
      <c r="EC234" s="20"/>
      <c r="ED234" s="20"/>
      <c r="EE234" s="20"/>
      <c r="EF234" s="20"/>
      <c r="EG234" s="20"/>
      <c r="EH234" s="20"/>
      <c r="EI234" s="20"/>
      <c r="EJ234" s="20"/>
      <c r="EK234" s="20"/>
      <c r="EL234" s="20"/>
      <c r="EM234" s="20"/>
      <c r="EN234" s="20"/>
      <c r="EO234" s="20"/>
      <c r="EP234" s="20"/>
      <c r="EQ234" s="20"/>
      <c r="ER234" s="20"/>
      <c r="ES234" s="20"/>
      <c r="ET234" s="20"/>
      <c r="EU234" s="20"/>
      <c r="EV234" s="20"/>
      <c r="EW234" s="20"/>
      <c r="EX234" s="20"/>
      <c r="EY234" s="20"/>
      <c r="EZ234" s="20"/>
      <c r="FA234" s="20"/>
      <c r="FB234" s="20"/>
      <c r="FC234" s="20"/>
      <c r="FD234" s="20"/>
      <c r="FE234" s="20"/>
      <c r="FF234" s="20"/>
      <c r="FG234" s="20"/>
      <c r="FH234" s="20"/>
      <c r="FI234" s="20"/>
      <c r="FJ234" s="20"/>
      <c r="FK234" s="20"/>
      <c r="FL234" s="20"/>
      <c r="FM234" s="20"/>
      <c r="FN234" s="20"/>
      <c r="FO234" s="20"/>
      <c r="FP234" s="20"/>
      <c r="FQ234" s="20"/>
      <c r="FR234" s="20"/>
      <c r="FS234" s="20"/>
      <c r="FT234" s="20"/>
    </row>
    <row r="235" spans="2:176" ht="15.75" customHeight="1">
      <c r="D235" s="20"/>
      <c r="E235" s="20"/>
      <c r="F235" s="20"/>
      <c r="G235" s="20"/>
      <c r="H235" s="20"/>
      <c r="I235" s="20"/>
      <c r="J235" s="20"/>
      <c r="K235" s="20"/>
      <c r="L235" s="20"/>
      <c r="M235" s="20"/>
      <c r="N235" s="20"/>
      <c r="O235" s="20"/>
      <c r="P235" s="20"/>
      <c r="Q235" s="20"/>
      <c r="R235" s="20"/>
      <c r="S235" s="20"/>
      <c r="T235" s="20"/>
      <c r="AS235" s="20"/>
      <c r="AT235" s="20"/>
      <c r="AU235" s="20"/>
      <c r="AV235" s="20"/>
      <c r="AW235" s="20"/>
      <c r="AX235" s="20"/>
      <c r="AY235" s="20"/>
      <c r="AZ235" s="20"/>
      <c r="BA235" s="20"/>
      <c r="BB235" s="20"/>
      <c r="BC235" s="20"/>
      <c r="BD235" s="20"/>
      <c r="BE235" s="20"/>
      <c r="BF235" s="20"/>
      <c r="BG235" s="20"/>
      <c r="BH235" s="20"/>
      <c r="BI235" s="20"/>
      <c r="BJ235" s="20"/>
      <c r="BK235" s="20"/>
      <c r="BL235" s="20"/>
      <c r="BM235" s="20"/>
      <c r="BN235" s="20"/>
      <c r="BO235" s="20"/>
      <c r="BP235" s="20"/>
      <c r="BQ235" s="20"/>
      <c r="BR235" s="20"/>
      <c r="BS235" s="20"/>
      <c r="BT235" s="20"/>
      <c r="BU235" s="20"/>
      <c r="BV235" s="20"/>
      <c r="BW235" s="20"/>
      <c r="BX235" s="20"/>
      <c r="BY235" s="20"/>
      <c r="BZ235" s="20"/>
      <c r="CA235" s="20"/>
      <c r="CB235" s="20"/>
      <c r="CC235" s="20"/>
      <c r="CD235" s="20"/>
      <c r="CE235" s="20"/>
      <c r="CF235" s="20"/>
      <c r="CG235" s="20"/>
      <c r="CH235" s="20"/>
      <c r="CI235" s="20"/>
      <c r="CJ235" s="20"/>
      <c r="CK235" s="20"/>
      <c r="CL235" s="20"/>
      <c r="CM235" s="20"/>
      <c r="CN235" s="20"/>
      <c r="CO235" s="20"/>
      <c r="CP235" s="20"/>
      <c r="CQ235" s="20"/>
      <c r="CR235" s="20"/>
      <c r="CS235" s="20"/>
      <c r="CT235" s="20"/>
      <c r="CU235" s="20"/>
      <c r="CV235" s="20"/>
      <c r="CW235" s="20"/>
      <c r="CX235" s="20"/>
      <c r="CY235" s="20"/>
      <c r="CZ235" s="20"/>
      <c r="DA235" s="20"/>
      <c r="DB235" s="20"/>
      <c r="DC235" s="20"/>
      <c r="DD235" s="20"/>
      <c r="DE235" s="20"/>
      <c r="DF235" s="20"/>
      <c r="DG235" s="20"/>
      <c r="DH235" s="20"/>
      <c r="DI235" s="20"/>
      <c r="DJ235" s="20"/>
      <c r="DK235" s="20"/>
      <c r="DL235" s="20"/>
      <c r="DM235" s="20"/>
      <c r="DN235" s="20"/>
      <c r="DO235" s="20"/>
      <c r="DP235" s="20"/>
      <c r="DQ235" s="20"/>
      <c r="DR235" s="20"/>
      <c r="DS235" s="20"/>
      <c r="DT235" s="20"/>
      <c r="DU235" s="20"/>
      <c r="DV235" s="20"/>
      <c r="DW235" s="20"/>
      <c r="DX235" s="20"/>
      <c r="DY235" s="20"/>
      <c r="DZ235" s="20"/>
      <c r="EA235" s="20"/>
      <c r="EB235" s="20"/>
      <c r="EC235" s="20"/>
      <c r="ED235" s="20"/>
      <c r="EE235" s="20"/>
      <c r="EF235" s="20"/>
      <c r="EG235" s="20"/>
      <c r="EH235" s="20"/>
      <c r="EI235" s="20"/>
      <c r="EJ235" s="20"/>
      <c r="EK235" s="20"/>
      <c r="EL235" s="20"/>
      <c r="EM235" s="20"/>
      <c r="EN235" s="20"/>
      <c r="EO235" s="20"/>
      <c r="EP235" s="20"/>
      <c r="EQ235" s="20"/>
      <c r="ER235" s="20"/>
      <c r="ES235" s="20"/>
      <c r="ET235" s="20"/>
      <c r="EU235" s="20"/>
      <c r="EV235" s="20"/>
      <c r="EW235" s="20"/>
      <c r="EX235" s="20"/>
      <c r="EY235" s="20"/>
      <c r="EZ235" s="20"/>
      <c r="FA235" s="20"/>
      <c r="FB235" s="20"/>
      <c r="FC235" s="20"/>
      <c r="FD235" s="20"/>
      <c r="FE235" s="20"/>
      <c r="FF235" s="20"/>
      <c r="FG235" s="20"/>
      <c r="FH235" s="20"/>
      <c r="FI235" s="20"/>
      <c r="FJ235" s="20"/>
      <c r="FK235" s="20"/>
      <c r="FL235" s="20"/>
      <c r="FM235" s="20"/>
      <c r="FN235" s="20"/>
      <c r="FO235" s="20"/>
      <c r="FP235" s="20"/>
      <c r="FQ235" s="20"/>
      <c r="FR235" s="20"/>
      <c r="FS235" s="20"/>
      <c r="FT235" s="20"/>
    </row>
    <row r="236" spans="2:176" ht="15.75" customHeight="1">
      <c r="D236" s="20"/>
      <c r="E236" s="20"/>
      <c r="F236" s="20"/>
      <c r="G236" s="20"/>
      <c r="H236" s="20"/>
      <c r="I236" s="20"/>
      <c r="J236" s="20"/>
      <c r="K236" s="20"/>
      <c r="L236" s="20"/>
      <c r="M236" s="20"/>
      <c r="N236" s="20"/>
      <c r="O236" s="20"/>
      <c r="P236" s="20"/>
      <c r="Q236" s="20"/>
      <c r="R236" s="20"/>
      <c r="S236" s="20"/>
      <c r="T236" s="20"/>
      <c r="AS236" s="20"/>
      <c r="AT236" s="20"/>
      <c r="AU236" s="20"/>
      <c r="AV236" s="20"/>
      <c r="AW236" s="20"/>
      <c r="AX236" s="20"/>
      <c r="AY236" s="20"/>
      <c r="AZ236" s="20"/>
      <c r="BA236" s="20"/>
      <c r="BB236" s="20"/>
      <c r="BC236" s="20"/>
      <c r="BD236" s="20"/>
      <c r="BE236" s="20"/>
      <c r="BF236" s="20"/>
      <c r="BG236" s="20"/>
      <c r="BH236" s="20"/>
      <c r="BI236" s="20"/>
      <c r="BJ236" s="20"/>
      <c r="BK236" s="20"/>
      <c r="BL236" s="20"/>
      <c r="BM236" s="20"/>
      <c r="BN236" s="20"/>
      <c r="BO236" s="20"/>
      <c r="BP236" s="20"/>
      <c r="BQ236" s="20"/>
      <c r="BR236" s="20"/>
      <c r="BS236" s="20"/>
      <c r="BT236" s="20"/>
      <c r="BU236" s="20"/>
      <c r="BV236" s="20"/>
      <c r="BW236" s="20"/>
      <c r="BX236" s="20"/>
      <c r="BY236" s="20"/>
      <c r="BZ236" s="20"/>
      <c r="CA236" s="20"/>
      <c r="CB236" s="20"/>
      <c r="CC236" s="20"/>
      <c r="CD236" s="20"/>
      <c r="CE236" s="20"/>
      <c r="CF236" s="20"/>
      <c r="CG236" s="20"/>
      <c r="CH236" s="20"/>
      <c r="CI236" s="20"/>
      <c r="CJ236" s="20"/>
      <c r="CK236" s="20"/>
      <c r="CL236" s="20"/>
      <c r="CM236" s="20"/>
      <c r="CN236" s="20"/>
      <c r="CO236" s="20"/>
      <c r="CP236" s="20"/>
      <c r="CQ236" s="20"/>
      <c r="CR236" s="20"/>
      <c r="CS236" s="20"/>
      <c r="CT236" s="20"/>
      <c r="CU236" s="20"/>
      <c r="CV236" s="20"/>
      <c r="CW236" s="20"/>
      <c r="CX236" s="20"/>
      <c r="CY236" s="20"/>
      <c r="CZ236" s="20"/>
      <c r="DA236" s="20"/>
      <c r="DB236" s="20"/>
      <c r="DC236" s="20"/>
      <c r="DD236" s="20"/>
      <c r="DE236" s="20"/>
      <c r="DF236" s="20"/>
      <c r="DG236" s="20"/>
      <c r="DH236" s="20"/>
      <c r="DI236" s="20"/>
      <c r="DJ236" s="20"/>
      <c r="DK236" s="20"/>
      <c r="DL236" s="20"/>
      <c r="DM236" s="20"/>
      <c r="DN236" s="20"/>
      <c r="DO236" s="20"/>
      <c r="DP236" s="20"/>
      <c r="DQ236" s="20"/>
      <c r="DR236" s="20"/>
      <c r="DS236" s="20"/>
      <c r="DT236" s="20"/>
      <c r="DU236" s="20"/>
      <c r="DV236" s="20"/>
      <c r="DW236" s="20"/>
      <c r="DX236" s="20"/>
      <c r="DY236" s="20"/>
      <c r="DZ236" s="20"/>
      <c r="EA236" s="20"/>
      <c r="EB236" s="20"/>
      <c r="EC236" s="20"/>
      <c r="ED236" s="20"/>
      <c r="EE236" s="20"/>
      <c r="EF236" s="20"/>
      <c r="EG236" s="20"/>
      <c r="EH236" s="20"/>
      <c r="EI236" s="20"/>
      <c r="EJ236" s="20"/>
      <c r="EK236" s="20"/>
      <c r="EL236" s="20"/>
      <c r="EM236" s="20"/>
      <c r="EN236" s="20"/>
      <c r="EO236" s="20"/>
      <c r="EP236" s="20"/>
      <c r="EQ236" s="20"/>
      <c r="ER236" s="20"/>
      <c r="ES236" s="20"/>
      <c r="ET236" s="20"/>
      <c r="EU236" s="20"/>
      <c r="EV236" s="20"/>
      <c r="EW236" s="20"/>
      <c r="EX236" s="20"/>
      <c r="EY236" s="20"/>
      <c r="EZ236" s="20"/>
      <c r="FA236" s="20"/>
      <c r="FB236" s="20"/>
      <c r="FC236" s="20"/>
      <c r="FD236" s="20"/>
      <c r="FE236" s="20"/>
      <c r="FF236" s="20"/>
      <c r="FG236" s="20"/>
      <c r="FH236" s="20"/>
      <c r="FI236" s="20"/>
      <c r="FJ236" s="20"/>
      <c r="FK236" s="20"/>
      <c r="FL236" s="20"/>
      <c r="FM236" s="20"/>
      <c r="FN236" s="20"/>
      <c r="FO236" s="20"/>
      <c r="FP236" s="20"/>
      <c r="FQ236" s="20"/>
      <c r="FR236" s="20"/>
      <c r="FS236" s="20"/>
      <c r="FT236" s="20"/>
    </row>
    <row r="237" spans="2:176" ht="15.75" customHeight="1">
      <c r="D237" s="20"/>
      <c r="E237" s="20"/>
      <c r="F237" s="20"/>
      <c r="G237" s="20"/>
      <c r="H237" s="20"/>
      <c r="I237" s="20"/>
      <c r="J237" s="20"/>
      <c r="K237" s="20"/>
      <c r="L237" s="20"/>
      <c r="M237" s="20"/>
      <c r="N237" s="20"/>
      <c r="O237" s="20"/>
      <c r="P237" s="20"/>
      <c r="Q237" s="20"/>
      <c r="R237" s="20"/>
      <c r="S237" s="20"/>
      <c r="T237" s="20"/>
      <c r="AS237" s="20"/>
      <c r="AT237" s="20"/>
      <c r="AU237" s="20"/>
      <c r="AV237" s="20"/>
      <c r="AW237" s="20"/>
      <c r="AX237" s="20"/>
      <c r="AY237" s="20"/>
      <c r="AZ237" s="20"/>
      <c r="BA237" s="20"/>
      <c r="BB237" s="20"/>
      <c r="BC237" s="20"/>
      <c r="BD237" s="20"/>
      <c r="BE237" s="20"/>
      <c r="BF237" s="20"/>
      <c r="BG237" s="20"/>
      <c r="BH237" s="20"/>
      <c r="BI237" s="20"/>
      <c r="BJ237" s="20"/>
      <c r="BK237" s="20"/>
      <c r="BL237" s="20"/>
      <c r="BM237" s="20"/>
      <c r="BN237" s="20"/>
      <c r="BO237" s="20"/>
      <c r="BP237" s="20"/>
      <c r="BQ237" s="20"/>
      <c r="BR237" s="20"/>
      <c r="BS237" s="20"/>
      <c r="BT237" s="20"/>
      <c r="BU237" s="20"/>
      <c r="BV237" s="20"/>
      <c r="BW237" s="20"/>
      <c r="BX237" s="20"/>
      <c r="BY237" s="20"/>
      <c r="BZ237" s="20"/>
      <c r="CA237" s="20"/>
      <c r="CB237" s="20"/>
      <c r="CC237" s="20"/>
      <c r="CD237" s="20"/>
      <c r="CE237" s="20"/>
      <c r="CF237" s="20"/>
      <c r="CG237" s="20"/>
      <c r="CH237" s="20"/>
      <c r="CI237" s="20"/>
      <c r="CJ237" s="20"/>
      <c r="CK237" s="20"/>
      <c r="CL237" s="20"/>
      <c r="CM237" s="20"/>
      <c r="CN237" s="20"/>
      <c r="CO237" s="20"/>
      <c r="CP237" s="20"/>
      <c r="CQ237" s="20"/>
      <c r="CR237" s="20"/>
      <c r="CS237" s="20"/>
      <c r="CT237" s="20"/>
      <c r="CU237" s="20"/>
      <c r="CV237" s="20"/>
      <c r="CW237" s="20"/>
      <c r="CX237" s="20"/>
      <c r="CY237" s="20"/>
      <c r="CZ237" s="20"/>
      <c r="DA237" s="20"/>
      <c r="DB237" s="20"/>
      <c r="DC237" s="20"/>
      <c r="DD237" s="20"/>
      <c r="DE237" s="20"/>
      <c r="DF237" s="20"/>
      <c r="DG237" s="20"/>
      <c r="DH237" s="20"/>
      <c r="DI237" s="20"/>
      <c r="DJ237" s="20"/>
      <c r="DK237" s="20"/>
      <c r="DL237" s="20"/>
      <c r="DM237" s="20"/>
      <c r="DN237" s="20"/>
      <c r="DO237" s="20"/>
      <c r="DP237" s="20"/>
      <c r="DQ237" s="20"/>
      <c r="DR237" s="20"/>
      <c r="DS237" s="20"/>
      <c r="DT237" s="20"/>
      <c r="DU237" s="20"/>
      <c r="DV237" s="20"/>
      <c r="DW237" s="20"/>
      <c r="DX237" s="20"/>
      <c r="DY237" s="20"/>
      <c r="DZ237" s="20"/>
      <c r="EA237" s="20"/>
      <c r="EB237" s="20"/>
      <c r="EC237" s="20"/>
      <c r="ED237" s="20"/>
      <c r="EE237" s="20"/>
      <c r="EF237" s="20"/>
      <c r="EG237" s="20"/>
      <c r="EH237" s="20"/>
      <c r="EI237" s="20"/>
      <c r="EJ237" s="20"/>
      <c r="EK237" s="20"/>
      <c r="EL237" s="20"/>
      <c r="EM237" s="20"/>
      <c r="EN237" s="20"/>
      <c r="EO237" s="20"/>
      <c r="EP237" s="20"/>
      <c r="EQ237" s="20"/>
      <c r="ER237" s="20"/>
      <c r="ES237" s="20"/>
      <c r="ET237" s="20"/>
      <c r="EU237" s="20"/>
      <c r="EV237" s="20"/>
      <c r="EW237" s="20"/>
      <c r="EX237" s="20"/>
      <c r="EY237" s="20"/>
      <c r="EZ237" s="20"/>
      <c r="FA237" s="20"/>
      <c r="FB237" s="20"/>
      <c r="FC237" s="20"/>
      <c r="FD237" s="20"/>
      <c r="FE237" s="20"/>
      <c r="FF237" s="20"/>
      <c r="FG237" s="20"/>
      <c r="FH237" s="20"/>
      <c r="FI237" s="20"/>
      <c r="FJ237" s="20"/>
      <c r="FK237" s="20"/>
      <c r="FL237" s="20"/>
      <c r="FM237" s="20"/>
      <c r="FN237" s="20"/>
      <c r="FO237" s="20"/>
      <c r="FP237" s="20"/>
      <c r="FQ237" s="20"/>
      <c r="FR237" s="20"/>
      <c r="FS237" s="20"/>
      <c r="FT237" s="20"/>
    </row>
    <row r="238" spans="2:176" ht="15.75" customHeight="1">
      <c r="D238" s="20"/>
      <c r="E238" s="20"/>
      <c r="F238" s="20"/>
      <c r="G238" s="20"/>
      <c r="H238" s="20"/>
      <c r="I238" s="20"/>
      <c r="J238" s="20"/>
      <c r="K238" s="20"/>
      <c r="L238" s="20"/>
      <c r="M238" s="20"/>
      <c r="N238" s="20"/>
      <c r="O238" s="20"/>
      <c r="P238" s="20"/>
      <c r="Q238" s="20"/>
      <c r="R238" s="20"/>
      <c r="S238" s="20"/>
      <c r="T238" s="20"/>
      <c r="AS238" s="20"/>
      <c r="AT238" s="20"/>
      <c r="AU238" s="20"/>
      <c r="AV238" s="20"/>
      <c r="AW238" s="20"/>
      <c r="AX238" s="20"/>
      <c r="AY238" s="20"/>
      <c r="AZ238" s="20"/>
      <c r="BA238" s="20"/>
      <c r="BB238" s="20"/>
      <c r="BC238" s="20"/>
      <c r="BD238" s="20"/>
      <c r="BE238" s="20"/>
      <c r="BF238" s="20"/>
      <c r="BG238" s="20"/>
      <c r="BH238" s="20"/>
      <c r="BI238" s="20"/>
      <c r="BJ238" s="20"/>
      <c r="BK238" s="20"/>
      <c r="BL238" s="20"/>
      <c r="BM238" s="20"/>
      <c r="BN238" s="20"/>
      <c r="BO238" s="20"/>
      <c r="BP238" s="20"/>
      <c r="BQ238" s="20"/>
      <c r="BR238" s="20"/>
      <c r="BS238" s="20"/>
      <c r="BT238" s="20"/>
      <c r="BU238" s="20"/>
      <c r="BV238" s="20"/>
      <c r="BW238" s="20"/>
      <c r="BX238" s="20"/>
      <c r="BY238" s="20"/>
      <c r="BZ238" s="20"/>
      <c r="CA238" s="20"/>
      <c r="CB238" s="20"/>
      <c r="CC238" s="20"/>
      <c r="CD238" s="20"/>
      <c r="CE238" s="20"/>
      <c r="CF238" s="20"/>
      <c r="CG238" s="20"/>
      <c r="CH238" s="20"/>
      <c r="CI238" s="20"/>
      <c r="CJ238" s="20"/>
      <c r="CK238" s="20"/>
      <c r="CL238" s="20"/>
      <c r="CM238" s="20"/>
      <c r="CN238" s="20"/>
      <c r="CO238" s="20"/>
      <c r="CP238" s="20"/>
      <c r="CQ238" s="20"/>
      <c r="CR238" s="20"/>
      <c r="CS238" s="20"/>
      <c r="CT238" s="20"/>
      <c r="CU238" s="20"/>
      <c r="CV238" s="20"/>
      <c r="CW238" s="20"/>
      <c r="CX238" s="20"/>
      <c r="CY238" s="20"/>
      <c r="CZ238" s="20"/>
      <c r="DA238" s="20"/>
      <c r="DB238" s="20"/>
      <c r="DC238" s="20"/>
      <c r="DD238" s="20"/>
      <c r="DE238" s="20"/>
      <c r="DF238" s="20"/>
      <c r="DG238" s="20"/>
      <c r="DH238" s="20"/>
      <c r="DI238" s="20"/>
      <c r="DJ238" s="20"/>
      <c r="DK238" s="20"/>
      <c r="DL238" s="20"/>
      <c r="DM238" s="20"/>
      <c r="DN238" s="20"/>
      <c r="DO238" s="20"/>
      <c r="DP238" s="20"/>
      <c r="DQ238" s="20"/>
      <c r="DR238" s="20"/>
      <c r="DS238" s="20"/>
      <c r="DT238" s="20"/>
      <c r="DU238" s="20"/>
      <c r="DV238" s="20"/>
      <c r="DW238" s="20"/>
      <c r="DX238" s="20"/>
      <c r="DY238" s="20"/>
      <c r="DZ238" s="20"/>
      <c r="EA238" s="20"/>
      <c r="EB238" s="20"/>
      <c r="EC238" s="20"/>
      <c r="ED238" s="20"/>
      <c r="EE238" s="20"/>
      <c r="EF238" s="20"/>
      <c r="EG238" s="20"/>
      <c r="EH238" s="20"/>
      <c r="EI238" s="20"/>
      <c r="EJ238" s="20"/>
      <c r="EK238" s="20"/>
      <c r="EL238" s="20"/>
      <c r="EM238" s="20"/>
      <c r="EN238" s="20"/>
      <c r="EO238" s="20"/>
      <c r="EP238" s="20"/>
      <c r="EQ238" s="20"/>
      <c r="ER238" s="20"/>
      <c r="ES238" s="20"/>
      <c r="ET238" s="20"/>
      <c r="EU238" s="20"/>
      <c r="EV238" s="20"/>
      <c r="EW238" s="20"/>
      <c r="EX238" s="20"/>
      <c r="EY238" s="20"/>
      <c r="EZ238" s="20"/>
      <c r="FA238" s="20"/>
      <c r="FB238" s="20"/>
      <c r="FC238" s="20"/>
      <c r="FD238" s="20"/>
      <c r="FE238" s="20"/>
      <c r="FF238" s="20"/>
      <c r="FG238" s="20"/>
      <c r="FH238" s="20"/>
      <c r="FI238" s="20"/>
      <c r="FJ238" s="20"/>
      <c r="FK238" s="20"/>
      <c r="FL238" s="20"/>
      <c r="FM238" s="20"/>
      <c r="FN238" s="20"/>
      <c r="FO238" s="20"/>
      <c r="FP238" s="20"/>
      <c r="FQ238" s="20"/>
      <c r="FR238" s="20"/>
      <c r="FS238" s="20"/>
      <c r="FT238" s="20"/>
    </row>
    <row r="239" spans="2:176" ht="15.75" customHeight="1">
      <c r="D239" s="20"/>
      <c r="E239" s="20"/>
      <c r="F239" s="20"/>
      <c r="G239" s="20"/>
      <c r="H239" s="20"/>
      <c r="I239" s="20"/>
      <c r="J239" s="20"/>
      <c r="K239" s="20"/>
      <c r="L239" s="20"/>
      <c r="M239" s="20"/>
      <c r="N239" s="20"/>
      <c r="O239" s="20"/>
      <c r="P239" s="20"/>
      <c r="Q239" s="20"/>
      <c r="R239" s="20"/>
      <c r="S239" s="20"/>
      <c r="T239" s="20"/>
      <c r="AS239" s="20"/>
      <c r="AT239" s="20"/>
      <c r="AU239" s="20"/>
      <c r="AV239" s="20"/>
      <c r="AW239" s="20"/>
      <c r="AX239" s="20"/>
      <c r="AY239" s="20"/>
      <c r="AZ239" s="20"/>
      <c r="BA239" s="20"/>
      <c r="BB239" s="20"/>
      <c r="BC239" s="20"/>
      <c r="BD239" s="20"/>
      <c r="BE239" s="20"/>
      <c r="BF239" s="20"/>
      <c r="BG239" s="20"/>
      <c r="BH239" s="20"/>
      <c r="BI239" s="20"/>
      <c r="BJ239" s="20"/>
      <c r="BK239" s="20"/>
      <c r="BL239" s="20"/>
      <c r="BM239" s="20"/>
      <c r="BN239" s="20"/>
      <c r="BO239" s="20"/>
      <c r="BP239" s="20"/>
      <c r="BQ239" s="20"/>
      <c r="BR239" s="20"/>
      <c r="BS239" s="20"/>
      <c r="BT239" s="20"/>
      <c r="BU239" s="20"/>
      <c r="BV239" s="20"/>
      <c r="BW239" s="20"/>
      <c r="BX239" s="20"/>
      <c r="BY239" s="20"/>
      <c r="BZ239" s="20"/>
      <c r="CA239" s="20"/>
      <c r="CB239" s="20"/>
      <c r="CC239" s="20"/>
      <c r="CD239" s="20"/>
      <c r="CE239" s="20"/>
      <c r="CF239" s="20"/>
      <c r="CG239" s="20"/>
      <c r="CH239" s="20"/>
      <c r="CI239" s="20"/>
      <c r="CJ239" s="20"/>
      <c r="CK239" s="20"/>
      <c r="CL239" s="20"/>
      <c r="CM239" s="20"/>
      <c r="CN239" s="20"/>
      <c r="CO239" s="20"/>
      <c r="CP239" s="20"/>
      <c r="CQ239" s="20"/>
      <c r="CR239" s="20"/>
      <c r="CS239" s="20"/>
      <c r="CT239" s="20"/>
      <c r="CU239" s="20"/>
      <c r="CV239" s="20"/>
      <c r="CW239" s="20"/>
      <c r="CX239" s="20"/>
      <c r="CY239" s="20"/>
      <c r="CZ239" s="20"/>
      <c r="DA239" s="20"/>
      <c r="DB239" s="20"/>
      <c r="DC239" s="20"/>
      <c r="DD239" s="20"/>
      <c r="DE239" s="20"/>
      <c r="DF239" s="20"/>
      <c r="DG239" s="20"/>
      <c r="DH239" s="20"/>
      <c r="DI239" s="20"/>
      <c r="DJ239" s="20"/>
      <c r="DK239" s="20"/>
      <c r="DL239" s="20"/>
      <c r="DM239" s="20"/>
      <c r="DN239" s="20"/>
      <c r="DO239" s="20"/>
      <c r="DP239" s="20"/>
      <c r="DQ239" s="20"/>
      <c r="DR239" s="20"/>
      <c r="DS239" s="20"/>
      <c r="DT239" s="20"/>
      <c r="DU239" s="20"/>
      <c r="DV239" s="20"/>
      <c r="DW239" s="20"/>
      <c r="DX239" s="20"/>
      <c r="DY239" s="20"/>
      <c r="DZ239" s="20"/>
      <c r="EA239" s="20"/>
      <c r="EB239" s="20"/>
      <c r="EC239" s="20"/>
      <c r="ED239" s="20"/>
      <c r="EE239" s="20"/>
      <c r="EF239" s="20"/>
      <c r="EG239" s="20"/>
      <c r="EH239" s="20"/>
      <c r="EI239" s="20"/>
      <c r="EJ239" s="20"/>
      <c r="EK239" s="20"/>
      <c r="EL239" s="20"/>
      <c r="EM239" s="20"/>
      <c r="EN239" s="20"/>
      <c r="EO239" s="20"/>
      <c r="EP239" s="20"/>
      <c r="EQ239" s="20"/>
      <c r="ER239" s="20"/>
      <c r="ES239" s="20"/>
      <c r="ET239" s="20"/>
      <c r="EU239" s="20"/>
      <c r="EV239" s="20"/>
      <c r="EW239" s="20"/>
      <c r="EX239" s="20"/>
      <c r="EY239" s="20"/>
      <c r="EZ239" s="20"/>
      <c r="FA239" s="20"/>
      <c r="FB239" s="20"/>
      <c r="FC239" s="20"/>
      <c r="FD239" s="20"/>
      <c r="FE239" s="20"/>
      <c r="FF239" s="20"/>
      <c r="FG239" s="20"/>
      <c r="FH239" s="20"/>
      <c r="FI239" s="20"/>
      <c r="FJ239" s="20"/>
      <c r="FK239" s="20"/>
      <c r="FL239" s="20"/>
      <c r="FM239" s="20"/>
      <c r="FN239" s="20"/>
      <c r="FO239" s="20"/>
      <c r="FP239" s="20"/>
      <c r="FQ239" s="20"/>
      <c r="FR239" s="20"/>
      <c r="FS239" s="20"/>
      <c r="FT239" s="20"/>
    </row>
    <row r="240" spans="2:176" ht="15.75" customHeight="1">
      <c r="D240" s="20"/>
      <c r="E240" s="20"/>
      <c r="F240" s="20"/>
      <c r="G240" s="20"/>
      <c r="H240" s="20"/>
      <c r="I240" s="20"/>
      <c r="J240" s="20"/>
      <c r="K240" s="20"/>
      <c r="L240" s="20"/>
      <c r="M240" s="20"/>
      <c r="N240" s="20"/>
      <c r="O240" s="20"/>
      <c r="P240" s="20"/>
      <c r="Q240" s="20"/>
      <c r="R240" s="20"/>
      <c r="S240" s="20"/>
      <c r="T240" s="20"/>
      <c r="AS240" s="20"/>
      <c r="AT240" s="20"/>
      <c r="AU240" s="20"/>
      <c r="AV240" s="20"/>
      <c r="AW240" s="20"/>
      <c r="AX240" s="20"/>
      <c r="AY240" s="20"/>
      <c r="AZ240" s="20"/>
      <c r="BA240" s="20"/>
      <c r="BB240" s="20"/>
      <c r="BC240" s="20"/>
      <c r="BD240" s="20"/>
      <c r="BE240" s="20"/>
      <c r="BF240" s="20"/>
      <c r="BG240" s="20"/>
      <c r="BH240" s="20"/>
      <c r="BI240" s="20"/>
      <c r="BJ240" s="20"/>
      <c r="BK240" s="20"/>
      <c r="BL240" s="20"/>
      <c r="BM240" s="20"/>
      <c r="BN240" s="20"/>
      <c r="BO240" s="20"/>
      <c r="BP240" s="20"/>
      <c r="BQ240" s="20"/>
      <c r="BR240" s="20"/>
      <c r="BS240" s="20"/>
      <c r="BT240" s="20"/>
      <c r="BU240" s="20"/>
      <c r="BV240" s="20"/>
      <c r="BW240" s="20"/>
      <c r="BX240" s="20"/>
      <c r="BY240" s="20"/>
      <c r="BZ240" s="20"/>
      <c r="CA240" s="20"/>
      <c r="CB240" s="20"/>
      <c r="CC240" s="20"/>
      <c r="CD240" s="20"/>
      <c r="CE240" s="20"/>
      <c r="CF240" s="20"/>
      <c r="CG240" s="20"/>
      <c r="CH240" s="20"/>
      <c r="CI240" s="20"/>
      <c r="CJ240" s="20"/>
      <c r="CK240" s="20"/>
      <c r="CL240" s="20"/>
      <c r="CM240" s="20"/>
      <c r="CN240" s="20"/>
      <c r="CO240" s="20"/>
      <c r="CP240" s="20"/>
      <c r="CQ240" s="20"/>
      <c r="CR240" s="20"/>
      <c r="CS240" s="20"/>
      <c r="CT240" s="20"/>
      <c r="CU240" s="20"/>
      <c r="CV240" s="20"/>
      <c r="CW240" s="20"/>
      <c r="CX240" s="20"/>
      <c r="CY240" s="20"/>
      <c r="CZ240" s="20"/>
      <c r="DA240" s="20"/>
      <c r="DB240" s="20"/>
      <c r="DC240" s="20"/>
      <c r="DD240" s="20"/>
      <c r="DE240" s="20"/>
      <c r="DF240" s="20"/>
      <c r="DG240" s="20"/>
      <c r="DH240" s="20"/>
      <c r="DI240" s="20"/>
      <c r="DJ240" s="20"/>
      <c r="DK240" s="20"/>
      <c r="DL240" s="20"/>
      <c r="DM240" s="20"/>
      <c r="DN240" s="20"/>
      <c r="DO240" s="20"/>
      <c r="DP240" s="20"/>
      <c r="DQ240" s="20"/>
      <c r="DR240" s="20"/>
      <c r="DS240" s="20"/>
      <c r="DT240" s="20"/>
      <c r="DU240" s="20"/>
      <c r="DV240" s="20"/>
      <c r="DW240" s="20"/>
      <c r="DX240" s="20"/>
      <c r="DY240" s="20"/>
      <c r="DZ240" s="20"/>
      <c r="EA240" s="20"/>
      <c r="EB240" s="20"/>
      <c r="EC240" s="20"/>
      <c r="ED240" s="20"/>
      <c r="EE240" s="20"/>
      <c r="EF240" s="20"/>
      <c r="EG240" s="20"/>
      <c r="EH240" s="20"/>
      <c r="EI240" s="20"/>
      <c r="EJ240" s="20"/>
      <c r="EK240" s="20"/>
      <c r="EL240" s="20"/>
      <c r="EM240" s="20"/>
      <c r="EN240" s="20"/>
      <c r="EO240" s="20"/>
      <c r="EP240" s="20"/>
      <c r="EQ240" s="20"/>
      <c r="ER240" s="20"/>
      <c r="ES240" s="20"/>
      <c r="ET240" s="20"/>
      <c r="EU240" s="20"/>
      <c r="EV240" s="20"/>
      <c r="EW240" s="20"/>
      <c r="EX240" s="20"/>
      <c r="EY240" s="20"/>
      <c r="EZ240" s="20"/>
      <c r="FA240" s="20"/>
      <c r="FB240" s="20"/>
      <c r="FC240" s="20"/>
      <c r="FD240" s="20"/>
      <c r="FE240" s="20"/>
      <c r="FF240" s="20"/>
      <c r="FG240" s="20"/>
      <c r="FH240" s="20"/>
      <c r="FI240" s="20"/>
      <c r="FJ240" s="20"/>
      <c r="FK240" s="20"/>
      <c r="FL240" s="20"/>
      <c r="FM240" s="20"/>
      <c r="FN240" s="20"/>
      <c r="FO240" s="20"/>
      <c r="FP240" s="20"/>
      <c r="FQ240" s="20"/>
      <c r="FR240" s="20"/>
      <c r="FS240" s="20"/>
      <c r="FT240" s="20"/>
    </row>
    <row r="241" spans="4:176" ht="15.75" customHeight="1">
      <c r="D241" s="20"/>
      <c r="E241" s="20"/>
      <c r="F241" s="20"/>
      <c r="G241" s="20"/>
      <c r="H241" s="20"/>
      <c r="I241" s="20"/>
      <c r="J241" s="20"/>
      <c r="K241" s="20"/>
      <c r="L241" s="20"/>
      <c r="M241" s="20"/>
      <c r="N241" s="20"/>
      <c r="O241" s="20"/>
      <c r="P241" s="20"/>
      <c r="Q241" s="20"/>
      <c r="R241" s="20"/>
      <c r="S241" s="20"/>
      <c r="T241" s="20"/>
      <c r="AS241" s="20"/>
      <c r="AT241" s="20"/>
      <c r="AU241" s="20"/>
      <c r="AV241" s="20"/>
      <c r="AW241" s="20"/>
      <c r="AX241" s="20"/>
      <c r="AY241" s="20"/>
      <c r="AZ241" s="20"/>
      <c r="BA241" s="20"/>
      <c r="BB241" s="20"/>
      <c r="BC241" s="20"/>
      <c r="BD241" s="20"/>
      <c r="BE241" s="20"/>
      <c r="BF241" s="20"/>
      <c r="BG241" s="20"/>
      <c r="BH241" s="20"/>
      <c r="BI241" s="20"/>
      <c r="BJ241" s="20"/>
      <c r="BK241" s="20"/>
      <c r="BL241" s="20"/>
      <c r="BM241" s="20"/>
      <c r="BN241" s="20"/>
      <c r="BO241" s="20"/>
      <c r="BP241" s="20"/>
      <c r="BQ241" s="20"/>
      <c r="BR241" s="20"/>
      <c r="BS241" s="20"/>
      <c r="BT241" s="20"/>
      <c r="BU241" s="20"/>
      <c r="BV241" s="20"/>
      <c r="BW241" s="20"/>
      <c r="BX241" s="20"/>
      <c r="BY241" s="20"/>
      <c r="BZ241" s="20"/>
      <c r="CA241" s="20"/>
      <c r="CB241" s="20"/>
      <c r="CC241" s="20"/>
      <c r="CD241" s="20"/>
      <c r="CE241" s="20"/>
      <c r="CF241" s="20"/>
      <c r="CG241" s="20"/>
      <c r="CH241" s="20"/>
      <c r="CI241" s="20"/>
      <c r="CJ241" s="20"/>
      <c r="CK241" s="20"/>
      <c r="CL241" s="20"/>
      <c r="CM241" s="20"/>
      <c r="CN241" s="20"/>
      <c r="CO241" s="20"/>
      <c r="CP241" s="20"/>
      <c r="CQ241" s="20"/>
      <c r="CR241" s="20"/>
      <c r="CS241" s="20"/>
      <c r="CT241" s="20"/>
      <c r="CU241" s="20"/>
      <c r="CV241" s="20"/>
      <c r="CW241" s="20"/>
      <c r="CX241" s="20"/>
      <c r="CY241" s="20"/>
      <c r="CZ241" s="20"/>
      <c r="DA241" s="20"/>
      <c r="DB241" s="20"/>
      <c r="DC241" s="20"/>
      <c r="DD241" s="20"/>
      <c r="DE241" s="20"/>
      <c r="DF241" s="20"/>
      <c r="DG241" s="20"/>
      <c r="DH241" s="20"/>
      <c r="DI241" s="20"/>
      <c r="DJ241" s="20"/>
      <c r="DK241" s="20"/>
      <c r="DL241" s="20"/>
      <c r="DM241" s="20"/>
      <c r="DN241" s="20"/>
      <c r="DO241" s="20"/>
      <c r="DP241" s="20"/>
      <c r="DQ241" s="20"/>
      <c r="DR241" s="20"/>
      <c r="DS241" s="20"/>
      <c r="DT241" s="20"/>
      <c r="DU241" s="20"/>
      <c r="DV241" s="20"/>
      <c r="DW241" s="20"/>
      <c r="DX241" s="20"/>
      <c r="DY241" s="20"/>
      <c r="DZ241" s="20"/>
      <c r="EA241" s="20"/>
      <c r="EB241" s="20"/>
      <c r="EC241" s="20"/>
      <c r="ED241" s="20"/>
      <c r="EE241" s="20"/>
      <c r="EF241" s="20"/>
      <c r="EG241" s="20"/>
      <c r="EH241" s="20"/>
      <c r="EI241" s="20"/>
      <c r="EJ241" s="20"/>
      <c r="EK241" s="20"/>
      <c r="EL241" s="20"/>
      <c r="EM241" s="20"/>
      <c r="EN241" s="20"/>
      <c r="EO241" s="20"/>
      <c r="EP241" s="20"/>
      <c r="EQ241" s="20"/>
      <c r="ER241" s="20"/>
      <c r="ES241" s="20"/>
      <c r="ET241" s="20"/>
      <c r="EU241" s="20"/>
      <c r="EV241" s="20"/>
      <c r="EW241" s="20"/>
      <c r="EX241" s="20"/>
      <c r="EY241" s="20"/>
      <c r="EZ241" s="20"/>
      <c r="FA241" s="20"/>
      <c r="FB241" s="20"/>
      <c r="FC241" s="20"/>
      <c r="FD241" s="20"/>
      <c r="FE241" s="20"/>
      <c r="FF241" s="20"/>
      <c r="FG241" s="20"/>
      <c r="FH241" s="20"/>
      <c r="FI241" s="20"/>
      <c r="FJ241" s="20"/>
      <c r="FK241" s="20"/>
      <c r="FL241" s="20"/>
      <c r="FM241" s="20"/>
      <c r="FN241" s="20"/>
      <c r="FO241" s="20"/>
      <c r="FP241" s="20"/>
      <c r="FQ241" s="20"/>
      <c r="FR241" s="20"/>
      <c r="FS241" s="20"/>
      <c r="FT241" s="20"/>
    </row>
    <row r="242" spans="4:176" ht="15.75" customHeight="1">
      <c r="D242" s="20"/>
      <c r="E242" s="20"/>
      <c r="F242" s="20"/>
      <c r="G242" s="20"/>
      <c r="H242" s="20"/>
      <c r="I242" s="20"/>
      <c r="J242" s="20"/>
      <c r="K242" s="20"/>
      <c r="L242" s="20"/>
      <c r="M242" s="20"/>
      <c r="N242" s="20"/>
      <c r="O242" s="20"/>
      <c r="P242" s="20"/>
      <c r="Q242" s="20"/>
      <c r="R242" s="20"/>
      <c r="S242" s="20"/>
      <c r="T242" s="20"/>
      <c r="AS242" s="20"/>
      <c r="AT242" s="20"/>
      <c r="AU242" s="20"/>
      <c r="AV242" s="20"/>
      <c r="AW242" s="20"/>
      <c r="AX242" s="20"/>
      <c r="AY242" s="20"/>
      <c r="AZ242" s="20"/>
      <c r="BA242" s="20"/>
      <c r="BB242" s="20"/>
      <c r="BC242" s="20"/>
      <c r="BD242" s="20"/>
      <c r="BE242" s="20"/>
      <c r="BF242" s="20"/>
      <c r="BG242" s="20"/>
      <c r="BH242" s="20"/>
      <c r="BI242" s="20"/>
      <c r="BJ242" s="20"/>
      <c r="BK242" s="20"/>
      <c r="BL242" s="20"/>
      <c r="BM242" s="20"/>
      <c r="BN242" s="20"/>
      <c r="BO242" s="20"/>
      <c r="BP242" s="20"/>
      <c r="BQ242" s="20"/>
      <c r="BR242" s="20"/>
      <c r="BS242" s="20"/>
      <c r="BT242" s="20"/>
      <c r="BU242" s="20"/>
      <c r="BV242" s="20"/>
      <c r="BW242" s="20"/>
      <c r="BX242" s="20"/>
      <c r="BY242" s="20"/>
      <c r="BZ242" s="20"/>
      <c r="CA242" s="20"/>
      <c r="CB242" s="20"/>
      <c r="CC242" s="20"/>
      <c r="CD242" s="20"/>
      <c r="CE242" s="20"/>
      <c r="CF242" s="20"/>
      <c r="CG242" s="20"/>
      <c r="CH242" s="20"/>
      <c r="CI242" s="20"/>
      <c r="CJ242" s="20"/>
      <c r="CK242" s="20"/>
      <c r="CL242" s="20"/>
      <c r="CM242" s="20"/>
      <c r="CN242" s="20"/>
      <c r="CO242" s="20"/>
      <c r="CP242" s="20"/>
      <c r="CQ242" s="20"/>
      <c r="CR242" s="20"/>
      <c r="CS242" s="20"/>
      <c r="CT242" s="20"/>
      <c r="CU242" s="20"/>
      <c r="CV242" s="20"/>
      <c r="CW242" s="20"/>
      <c r="CX242" s="20"/>
      <c r="CY242" s="20"/>
      <c r="CZ242" s="20"/>
      <c r="DA242" s="20"/>
      <c r="DB242" s="20"/>
      <c r="DC242" s="20"/>
      <c r="DD242" s="20"/>
      <c r="DE242" s="20"/>
      <c r="DF242" s="20"/>
      <c r="DG242" s="20"/>
      <c r="DH242" s="20"/>
      <c r="DI242" s="20"/>
      <c r="DJ242" s="20"/>
      <c r="DK242" s="20"/>
      <c r="DL242" s="20"/>
      <c r="DM242" s="20"/>
      <c r="DN242" s="20"/>
      <c r="DO242" s="20"/>
      <c r="DP242" s="20"/>
      <c r="DQ242" s="20"/>
      <c r="DR242" s="20"/>
      <c r="DS242" s="20"/>
      <c r="DT242" s="20"/>
      <c r="DU242" s="20"/>
      <c r="DV242" s="20"/>
      <c r="DW242" s="20"/>
      <c r="DX242" s="20"/>
      <c r="DY242" s="20"/>
      <c r="DZ242" s="20"/>
      <c r="EA242" s="20"/>
      <c r="EB242" s="20"/>
      <c r="EC242" s="20"/>
      <c r="ED242" s="20"/>
      <c r="EE242" s="20"/>
      <c r="EF242" s="20"/>
      <c r="EG242" s="20"/>
      <c r="EH242" s="20"/>
      <c r="EI242" s="20"/>
      <c r="EJ242" s="20"/>
      <c r="EK242" s="20"/>
      <c r="EL242" s="20"/>
      <c r="EM242" s="20"/>
      <c r="EN242" s="20"/>
      <c r="EO242" s="20"/>
      <c r="EP242" s="20"/>
      <c r="EQ242" s="20"/>
      <c r="ER242" s="20"/>
      <c r="ES242" s="20"/>
      <c r="ET242" s="20"/>
      <c r="EU242" s="20"/>
      <c r="EV242" s="20"/>
      <c r="EW242" s="20"/>
      <c r="EX242" s="20"/>
      <c r="EY242" s="20"/>
      <c r="EZ242" s="20"/>
      <c r="FA242" s="20"/>
      <c r="FB242" s="20"/>
      <c r="FC242" s="20"/>
      <c r="FD242" s="20"/>
      <c r="FE242" s="20"/>
      <c r="FF242" s="20"/>
      <c r="FG242" s="20"/>
      <c r="FH242" s="20"/>
      <c r="FI242" s="20"/>
      <c r="FJ242" s="20"/>
      <c r="FK242" s="20"/>
      <c r="FL242" s="20"/>
      <c r="FM242" s="20"/>
      <c r="FN242" s="20"/>
      <c r="FO242" s="20"/>
      <c r="FP242" s="20"/>
      <c r="FQ242" s="20"/>
      <c r="FR242" s="20"/>
      <c r="FS242" s="20"/>
      <c r="FT242" s="20"/>
    </row>
    <row r="243" spans="4:176" ht="15.75" customHeight="1">
      <c r="D243" s="20"/>
      <c r="E243" s="20"/>
      <c r="F243" s="20"/>
      <c r="G243" s="20"/>
      <c r="H243" s="20"/>
      <c r="I243" s="20"/>
      <c r="J243" s="20"/>
      <c r="K243" s="20"/>
      <c r="L243" s="20"/>
      <c r="M243" s="20"/>
      <c r="N243" s="20"/>
      <c r="O243" s="20"/>
      <c r="P243" s="20"/>
      <c r="Q243" s="20"/>
      <c r="R243" s="20"/>
      <c r="S243" s="20"/>
      <c r="T243" s="20"/>
      <c r="AS243" s="20"/>
      <c r="AT243" s="20"/>
      <c r="AU243" s="20"/>
      <c r="AV243" s="20"/>
      <c r="AW243" s="20"/>
      <c r="AX243" s="20"/>
      <c r="AY243" s="20"/>
      <c r="AZ243" s="20"/>
      <c r="BA243" s="20"/>
      <c r="BB243" s="20"/>
      <c r="BC243" s="20"/>
      <c r="BD243" s="20"/>
      <c r="BE243" s="20"/>
      <c r="BF243" s="20"/>
      <c r="BG243" s="20"/>
      <c r="BH243" s="20"/>
      <c r="BI243" s="20"/>
      <c r="BJ243" s="20"/>
      <c r="BK243" s="20"/>
      <c r="BL243" s="20"/>
      <c r="BM243" s="20"/>
      <c r="BN243" s="20"/>
      <c r="BO243" s="20"/>
      <c r="BP243" s="20"/>
      <c r="BQ243" s="20"/>
      <c r="BR243" s="20"/>
      <c r="BS243" s="20"/>
      <c r="BT243" s="20"/>
      <c r="BU243" s="20"/>
      <c r="BV243" s="20"/>
      <c r="BW243" s="20"/>
      <c r="BX243" s="20"/>
      <c r="BY243" s="20"/>
      <c r="BZ243" s="20"/>
      <c r="CA243" s="20"/>
      <c r="CB243" s="20"/>
      <c r="CC243" s="20"/>
      <c r="CD243" s="20"/>
      <c r="CE243" s="20"/>
      <c r="CF243" s="20"/>
      <c r="CG243" s="20"/>
      <c r="CH243" s="20"/>
      <c r="CI243" s="20"/>
      <c r="CJ243" s="20"/>
      <c r="CK243" s="20"/>
      <c r="CL243" s="20"/>
      <c r="CM243" s="20"/>
      <c r="CN243" s="20"/>
      <c r="CO243" s="20"/>
      <c r="CP243" s="20"/>
      <c r="CQ243" s="20"/>
      <c r="CR243" s="20"/>
      <c r="CS243" s="20"/>
      <c r="CT243" s="20"/>
      <c r="CU243" s="20"/>
      <c r="CV243" s="20"/>
      <c r="CW243" s="20"/>
      <c r="CX243" s="20"/>
      <c r="CY243" s="20"/>
      <c r="CZ243" s="20"/>
      <c r="DA243" s="20"/>
      <c r="DB243" s="20"/>
      <c r="DC243" s="20"/>
      <c r="DD243" s="20"/>
      <c r="DE243" s="20"/>
      <c r="DF243" s="20"/>
      <c r="DG243" s="20"/>
      <c r="DH243" s="20"/>
      <c r="DI243" s="20"/>
      <c r="DJ243" s="20"/>
      <c r="DK243" s="20"/>
      <c r="DL243" s="20"/>
      <c r="DM243" s="20"/>
      <c r="DN243" s="20"/>
      <c r="DO243" s="20"/>
      <c r="DP243" s="20"/>
      <c r="DQ243" s="20"/>
      <c r="DR243" s="20"/>
      <c r="DS243" s="20"/>
      <c r="DT243" s="20"/>
      <c r="DU243" s="20"/>
      <c r="DV243" s="20"/>
      <c r="DW243" s="20"/>
      <c r="DX243" s="20"/>
      <c r="DY243" s="20"/>
      <c r="DZ243" s="20"/>
      <c r="EA243" s="20"/>
      <c r="EB243" s="20"/>
      <c r="EC243" s="20"/>
      <c r="ED243" s="20"/>
      <c r="EE243" s="20"/>
      <c r="EF243" s="20"/>
      <c r="EG243" s="20"/>
      <c r="EH243" s="20"/>
      <c r="EI243" s="20"/>
      <c r="EJ243" s="20"/>
      <c r="EK243" s="20"/>
      <c r="EL243" s="20"/>
      <c r="EM243" s="20"/>
      <c r="EN243" s="20"/>
      <c r="EO243" s="20"/>
      <c r="EP243" s="20"/>
      <c r="EQ243" s="20"/>
      <c r="ER243" s="20"/>
      <c r="ES243" s="20"/>
      <c r="ET243" s="20"/>
      <c r="EU243" s="20"/>
      <c r="EV243" s="20"/>
      <c r="EW243" s="20"/>
      <c r="EX243" s="20"/>
      <c r="EY243" s="20"/>
      <c r="EZ243" s="20"/>
      <c r="FA243" s="20"/>
      <c r="FB243" s="20"/>
      <c r="FC243" s="20"/>
      <c r="FD243" s="20"/>
      <c r="FE243" s="20"/>
      <c r="FF243" s="20"/>
      <c r="FG243" s="20"/>
      <c r="FH243" s="20"/>
      <c r="FI243" s="20"/>
      <c r="FJ243" s="20"/>
      <c r="FK243" s="20"/>
      <c r="FL243" s="20"/>
      <c r="FM243" s="20"/>
      <c r="FN243" s="20"/>
      <c r="FO243" s="20"/>
      <c r="FP243" s="20"/>
      <c r="FQ243" s="20"/>
      <c r="FR243" s="20"/>
      <c r="FS243" s="20"/>
      <c r="FT243" s="20"/>
    </row>
    <row r="244" spans="4:176" ht="15.75" customHeight="1">
      <c r="D244" s="20"/>
      <c r="E244" s="20"/>
      <c r="F244" s="20"/>
      <c r="G244" s="20"/>
      <c r="H244" s="20"/>
      <c r="I244" s="20"/>
      <c r="J244" s="20"/>
      <c r="K244" s="20"/>
      <c r="L244" s="20"/>
      <c r="M244" s="20"/>
      <c r="N244" s="20"/>
      <c r="O244" s="20"/>
      <c r="P244" s="20"/>
      <c r="Q244" s="20"/>
      <c r="R244" s="20"/>
      <c r="S244" s="20"/>
      <c r="T244" s="20"/>
      <c r="AS244" s="20"/>
      <c r="AT244" s="20"/>
      <c r="AU244" s="20"/>
      <c r="AV244" s="20"/>
      <c r="AW244" s="20"/>
      <c r="AX244" s="20"/>
      <c r="AY244" s="20"/>
      <c r="AZ244" s="20"/>
      <c r="BA244" s="20"/>
      <c r="BB244" s="20"/>
      <c r="BC244" s="20"/>
      <c r="BD244" s="20"/>
      <c r="BE244" s="20"/>
      <c r="BF244" s="20"/>
      <c r="BG244" s="20"/>
      <c r="BH244" s="20"/>
      <c r="BI244" s="20"/>
      <c r="BJ244" s="20"/>
      <c r="BK244" s="20"/>
      <c r="BL244" s="20"/>
      <c r="BM244" s="20"/>
      <c r="BN244" s="20"/>
      <c r="BO244" s="20"/>
      <c r="BP244" s="20"/>
      <c r="BQ244" s="20"/>
      <c r="BR244" s="20"/>
      <c r="BS244" s="20"/>
      <c r="BT244" s="20"/>
      <c r="BU244" s="20"/>
      <c r="BV244" s="20"/>
      <c r="BW244" s="20"/>
      <c r="BX244" s="20"/>
      <c r="BY244" s="20"/>
      <c r="BZ244" s="20"/>
      <c r="CA244" s="20"/>
      <c r="CB244" s="20"/>
      <c r="CC244" s="20"/>
      <c r="CD244" s="20"/>
      <c r="CE244" s="20"/>
      <c r="CF244" s="20"/>
      <c r="CG244" s="20"/>
      <c r="CH244" s="20"/>
      <c r="CI244" s="20"/>
      <c r="CJ244" s="20"/>
      <c r="CK244" s="20"/>
      <c r="CL244" s="20"/>
      <c r="CM244" s="20"/>
      <c r="CN244" s="20"/>
      <c r="CO244" s="20"/>
      <c r="CP244" s="20"/>
      <c r="CQ244" s="20"/>
      <c r="CR244" s="20"/>
      <c r="CS244" s="20"/>
      <c r="CT244" s="20"/>
      <c r="CU244" s="20"/>
      <c r="CV244" s="20"/>
      <c r="CW244" s="20"/>
      <c r="CX244" s="20"/>
      <c r="CY244" s="20"/>
      <c r="CZ244" s="20"/>
      <c r="DA244" s="20"/>
      <c r="DB244" s="20"/>
      <c r="DC244" s="20"/>
      <c r="DD244" s="20"/>
      <c r="DE244" s="20"/>
      <c r="DF244" s="20"/>
      <c r="DG244" s="20"/>
      <c r="DH244" s="20"/>
      <c r="DI244" s="20"/>
      <c r="DJ244" s="20"/>
      <c r="DK244" s="20"/>
      <c r="DL244" s="20"/>
      <c r="DM244" s="20"/>
      <c r="DN244" s="20"/>
      <c r="DO244" s="20"/>
      <c r="DP244" s="20"/>
      <c r="DQ244" s="20"/>
      <c r="DR244" s="20"/>
      <c r="DS244" s="20"/>
      <c r="DT244" s="20"/>
      <c r="DU244" s="20"/>
      <c r="DV244" s="20"/>
      <c r="DW244" s="20"/>
      <c r="DX244" s="20"/>
      <c r="DY244" s="20"/>
      <c r="DZ244" s="20"/>
      <c r="EA244" s="20"/>
      <c r="EB244" s="20"/>
      <c r="EC244" s="20"/>
      <c r="ED244" s="20"/>
      <c r="EE244" s="20"/>
      <c r="EF244" s="20"/>
      <c r="EG244" s="20"/>
      <c r="EH244" s="20"/>
      <c r="EI244" s="20"/>
      <c r="EJ244" s="20"/>
      <c r="EK244" s="20"/>
      <c r="EL244" s="20"/>
      <c r="EM244" s="20"/>
      <c r="EN244" s="20"/>
      <c r="EO244" s="20"/>
      <c r="EP244" s="20"/>
      <c r="EQ244" s="20"/>
      <c r="ER244" s="20"/>
      <c r="ES244" s="20"/>
      <c r="ET244" s="20"/>
      <c r="EU244" s="20"/>
      <c r="EV244" s="20"/>
      <c r="EW244" s="20"/>
      <c r="EX244" s="20"/>
      <c r="EY244" s="20"/>
      <c r="EZ244" s="20"/>
      <c r="FA244" s="20"/>
      <c r="FB244" s="20"/>
      <c r="FC244" s="20"/>
      <c r="FD244" s="20"/>
      <c r="FE244" s="20"/>
      <c r="FF244" s="20"/>
      <c r="FG244" s="20"/>
      <c r="FH244" s="20"/>
      <c r="FI244" s="20"/>
      <c r="FJ244" s="20"/>
      <c r="FK244" s="20"/>
      <c r="FL244" s="20"/>
      <c r="FM244" s="20"/>
      <c r="FN244" s="20"/>
      <c r="FO244" s="20"/>
      <c r="FP244" s="20"/>
      <c r="FQ244" s="20"/>
      <c r="FR244" s="20"/>
      <c r="FS244" s="20"/>
      <c r="FT244" s="20"/>
    </row>
    <row r="245" spans="4:176" ht="15.75" customHeight="1">
      <c r="D245" s="20"/>
      <c r="E245" s="20"/>
      <c r="F245" s="20"/>
      <c r="G245" s="20"/>
      <c r="H245" s="20"/>
      <c r="I245" s="20"/>
      <c r="J245" s="20"/>
      <c r="K245" s="20"/>
      <c r="L245" s="20"/>
      <c r="M245" s="20"/>
      <c r="N245" s="20"/>
      <c r="O245" s="20"/>
      <c r="P245" s="20"/>
      <c r="Q245" s="20"/>
      <c r="R245" s="20"/>
      <c r="S245" s="20"/>
      <c r="T245" s="20"/>
      <c r="AS245" s="20"/>
      <c r="AT245" s="20"/>
      <c r="AU245" s="20"/>
      <c r="AV245" s="20"/>
      <c r="AW245" s="20"/>
      <c r="AX245" s="20"/>
      <c r="AY245" s="20"/>
      <c r="AZ245" s="20"/>
      <c r="BA245" s="20"/>
      <c r="BB245" s="20"/>
      <c r="BC245" s="20"/>
      <c r="BD245" s="20"/>
      <c r="BE245" s="20"/>
      <c r="BF245" s="20"/>
      <c r="BG245" s="20"/>
      <c r="BH245" s="20"/>
      <c r="BI245" s="20"/>
      <c r="BJ245" s="20"/>
      <c r="BK245" s="20"/>
      <c r="BL245" s="20"/>
      <c r="BM245" s="20"/>
      <c r="BN245" s="20"/>
      <c r="BO245" s="20"/>
      <c r="BP245" s="20"/>
      <c r="BQ245" s="20"/>
      <c r="BR245" s="20"/>
      <c r="BS245" s="20"/>
      <c r="BT245" s="20"/>
      <c r="BU245" s="20"/>
      <c r="BV245" s="20"/>
      <c r="BW245" s="20"/>
      <c r="BX245" s="20"/>
      <c r="BY245" s="20"/>
      <c r="BZ245" s="20"/>
      <c r="CA245" s="20"/>
      <c r="CB245" s="20"/>
      <c r="CC245" s="20"/>
      <c r="CD245" s="20"/>
      <c r="CE245" s="20"/>
      <c r="CF245" s="20"/>
      <c r="CG245" s="20"/>
      <c r="CH245" s="20"/>
      <c r="CI245" s="20"/>
      <c r="CJ245" s="20"/>
      <c r="CK245" s="20"/>
      <c r="CL245" s="20"/>
      <c r="CM245" s="20"/>
      <c r="CN245" s="20"/>
      <c r="CO245" s="20"/>
      <c r="CP245" s="20"/>
      <c r="CQ245" s="20"/>
      <c r="CR245" s="20"/>
      <c r="CS245" s="20"/>
      <c r="CT245" s="20"/>
      <c r="CU245" s="20"/>
      <c r="CV245" s="20"/>
      <c r="CW245" s="20"/>
      <c r="CX245" s="20"/>
      <c r="CY245" s="20"/>
      <c r="CZ245" s="20"/>
      <c r="DA245" s="20"/>
      <c r="DB245" s="20"/>
      <c r="DC245" s="20"/>
      <c r="DD245" s="20"/>
      <c r="DE245" s="20"/>
      <c r="DF245" s="20"/>
      <c r="DG245" s="20"/>
      <c r="DH245" s="20"/>
      <c r="DI245" s="20"/>
      <c r="DJ245" s="20"/>
      <c r="DK245" s="20"/>
      <c r="DL245" s="20"/>
      <c r="DM245" s="20"/>
      <c r="DN245" s="20"/>
      <c r="DO245" s="20"/>
      <c r="DP245" s="20"/>
      <c r="DQ245" s="20"/>
      <c r="DR245" s="20"/>
      <c r="DS245" s="20"/>
      <c r="DT245" s="20"/>
      <c r="DU245" s="20"/>
      <c r="DV245" s="20"/>
      <c r="DW245" s="20"/>
      <c r="DX245" s="20"/>
      <c r="DY245" s="20"/>
      <c r="DZ245" s="20"/>
      <c r="EA245" s="20"/>
      <c r="EB245" s="20"/>
      <c r="EC245" s="20"/>
      <c r="ED245" s="20"/>
      <c r="EE245" s="20"/>
      <c r="EF245" s="20"/>
      <c r="EG245" s="20"/>
      <c r="EH245" s="20"/>
      <c r="EI245" s="20"/>
      <c r="EJ245" s="20"/>
      <c r="EK245" s="20"/>
      <c r="EL245" s="20"/>
      <c r="EM245" s="20"/>
      <c r="EN245" s="20"/>
      <c r="EO245" s="20"/>
      <c r="EP245" s="20"/>
      <c r="EQ245" s="20"/>
      <c r="ER245" s="20"/>
      <c r="ES245" s="20"/>
      <c r="ET245" s="20"/>
      <c r="EU245" s="20"/>
      <c r="EV245" s="20"/>
      <c r="EW245" s="20"/>
      <c r="EX245" s="20"/>
      <c r="EY245" s="20"/>
      <c r="EZ245" s="20"/>
      <c r="FA245" s="20"/>
      <c r="FB245" s="20"/>
      <c r="FC245" s="20"/>
      <c r="FD245" s="20"/>
      <c r="FE245" s="20"/>
      <c r="FF245" s="20"/>
      <c r="FG245" s="20"/>
      <c r="FH245" s="20"/>
      <c r="FI245" s="20"/>
      <c r="FJ245" s="20"/>
      <c r="FK245" s="20"/>
      <c r="FL245" s="20"/>
      <c r="FM245" s="20"/>
      <c r="FN245" s="20"/>
      <c r="FO245" s="20"/>
      <c r="FP245" s="20"/>
      <c r="FQ245" s="20"/>
      <c r="FR245" s="20"/>
      <c r="FS245" s="20"/>
      <c r="FT245" s="20"/>
    </row>
    <row r="246" spans="4:176" ht="15.75" customHeight="1">
      <c r="D246" s="20"/>
      <c r="E246" s="20"/>
      <c r="F246" s="20"/>
      <c r="G246" s="20"/>
      <c r="H246" s="20"/>
      <c r="I246" s="20"/>
      <c r="J246" s="20"/>
      <c r="K246" s="20"/>
      <c r="L246" s="20"/>
      <c r="M246" s="20"/>
      <c r="N246" s="20"/>
      <c r="O246" s="20"/>
      <c r="P246" s="20"/>
      <c r="Q246" s="20"/>
      <c r="R246" s="20"/>
      <c r="S246" s="20"/>
      <c r="T246" s="20"/>
      <c r="AS246" s="20"/>
      <c r="AT246" s="20"/>
      <c r="AU246" s="20"/>
      <c r="AV246" s="20"/>
      <c r="AW246" s="20"/>
      <c r="AX246" s="20"/>
      <c r="AY246" s="20"/>
      <c r="AZ246" s="20"/>
      <c r="BA246" s="20"/>
      <c r="BB246" s="20"/>
      <c r="BC246" s="20"/>
      <c r="BD246" s="20"/>
      <c r="BE246" s="20"/>
      <c r="BF246" s="20"/>
      <c r="BG246" s="20"/>
      <c r="BH246" s="20"/>
      <c r="BI246" s="20"/>
      <c r="BJ246" s="20"/>
      <c r="BK246" s="20"/>
      <c r="BL246" s="20"/>
      <c r="BM246" s="20"/>
      <c r="BN246" s="20"/>
      <c r="BO246" s="20"/>
      <c r="BP246" s="20"/>
      <c r="BQ246" s="20"/>
      <c r="BR246" s="20"/>
      <c r="BS246" s="20"/>
      <c r="BT246" s="20"/>
      <c r="BU246" s="20"/>
      <c r="BV246" s="20"/>
      <c r="BW246" s="20"/>
      <c r="BX246" s="20"/>
      <c r="BY246" s="20"/>
      <c r="BZ246" s="20"/>
      <c r="CA246" s="20"/>
      <c r="CB246" s="20"/>
      <c r="CC246" s="20"/>
      <c r="CD246" s="20"/>
      <c r="CE246" s="20"/>
      <c r="CF246" s="20"/>
      <c r="CG246" s="20"/>
      <c r="CH246" s="20"/>
      <c r="CI246" s="20"/>
      <c r="CJ246" s="20"/>
      <c r="CK246" s="20"/>
      <c r="CL246" s="20"/>
      <c r="CM246" s="20"/>
      <c r="CN246" s="20"/>
      <c r="CO246" s="20"/>
      <c r="CP246" s="20"/>
      <c r="CQ246" s="20"/>
      <c r="CR246" s="20"/>
      <c r="CS246" s="20"/>
      <c r="CT246" s="20"/>
      <c r="CU246" s="20"/>
      <c r="CV246" s="20"/>
      <c r="CW246" s="20"/>
      <c r="CX246" s="20"/>
      <c r="CY246" s="20"/>
      <c r="CZ246" s="20"/>
      <c r="DA246" s="20"/>
      <c r="DB246" s="20"/>
      <c r="DC246" s="20"/>
      <c r="DD246" s="20"/>
      <c r="DE246" s="20"/>
      <c r="DF246" s="20"/>
      <c r="DG246" s="20"/>
      <c r="DH246" s="20"/>
      <c r="DI246" s="20"/>
      <c r="DJ246" s="20"/>
      <c r="DK246" s="20"/>
      <c r="DL246" s="20"/>
      <c r="DM246" s="20"/>
      <c r="DN246" s="20"/>
      <c r="DO246" s="20"/>
      <c r="DP246" s="20"/>
      <c r="DQ246" s="20"/>
      <c r="DR246" s="20"/>
      <c r="DS246" s="20"/>
      <c r="DT246" s="20"/>
      <c r="DU246" s="20"/>
      <c r="DV246" s="20"/>
      <c r="DW246" s="20"/>
      <c r="DX246" s="20"/>
      <c r="DY246" s="20"/>
      <c r="DZ246" s="20"/>
      <c r="EA246" s="20"/>
      <c r="EB246" s="20"/>
      <c r="EC246" s="20"/>
      <c r="ED246" s="20"/>
      <c r="EE246" s="20"/>
      <c r="EF246" s="20"/>
      <c r="EG246" s="20"/>
      <c r="EH246" s="20"/>
      <c r="EI246" s="20"/>
      <c r="EJ246" s="20"/>
      <c r="EK246" s="20"/>
      <c r="EL246" s="20"/>
      <c r="EM246" s="20"/>
      <c r="EN246" s="20"/>
      <c r="EO246" s="20"/>
      <c r="EP246" s="20"/>
      <c r="EQ246" s="20"/>
      <c r="ER246" s="20"/>
      <c r="ES246" s="20"/>
      <c r="ET246" s="20"/>
      <c r="EU246" s="20"/>
      <c r="EV246" s="20"/>
      <c r="EW246" s="20"/>
      <c r="EX246" s="20"/>
      <c r="EY246" s="20"/>
      <c r="EZ246" s="20"/>
      <c r="FA246" s="20"/>
      <c r="FB246" s="20"/>
      <c r="FC246" s="20"/>
      <c r="FD246" s="20"/>
      <c r="FE246" s="20"/>
      <c r="FF246" s="20"/>
      <c r="FG246" s="20"/>
      <c r="FH246" s="20"/>
      <c r="FI246" s="20"/>
      <c r="FJ246" s="20"/>
      <c r="FK246" s="20"/>
      <c r="FL246" s="20"/>
      <c r="FM246" s="20"/>
      <c r="FN246" s="20"/>
      <c r="FO246" s="20"/>
      <c r="FP246" s="20"/>
      <c r="FQ246" s="20"/>
      <c r="FR246" s="20"/>
      <c r="FS246" s="20"/>
      <c r="FT246" s="20"/>
    </row>
    <row r="247" spans="4:176" ht="15.75" customHeight="1">
      <c r="D247" s="20"/>
      <c r="E247" s="20"/>
      <c r="F247" s="20"/>
      <c r="G247" s="20"/>
      <c r="H247" s="20"/>
      <c r="I247" s="20"/>
      <c r="J247" s="20"/>
      <c r="K247" s="20"/>
      <c r="L247" s="20"/>
      <c r="M247" s="20"/>
      <c r="N247" s="20"/>
      <c r="O247" s="20"/>
      <c r="P247" s="20"/>
      <c r="Q247" s="20"/>
      <c r="R247" s="20"/>
      <c r="S247" s="20"/>
      <c r="T247" s="20"/>
      <c r="AS247" s="20"/>
      <c r="AT247" s="20"/>
      <c r="AU247" s="20"/>
      <c r="AV247" s="20"/>
      <c r="AW247" s="20"/>
      <c r="AX247" s="20"/>
      <c r="AY247" s="20"/>
      <c r="AZ247" s="20"/>
      <c r="BA247" s="20"/>
      <c r="BB247" s="20"/>
      <c r="BC247" s="20"/>
      <c r="BD247" s="20"/>
      <c r="BE247" s="20"/>
      <c r="BF247" s="20"/>
      <c r="BG247" s="20"/>
      <c r="BH247" s="20"/>
      <c r="BI247" s="20"/>
      <c r="BJ247" s="20"/>
      <c r="BK247" s="20"/>
      <c r="BL247" s="20"/>
      <c r="BM247" s="20"/>
      <c r="BN247" s="20"/>
      <c r="BO247" s="20"/>
      <c r="BP247" s="20"/>
      <c r="BQ247" s="20"/>
      <c r="BR247" s="20"/>
      <c r="BS247" s="20"/>
      <c r="BT247" s="20"/>
      <c r="BU247" s="20"/>
      <c r="BV247" s="20"/>
      <c r="BW247" s="20"/>
      <c r="BX247" s="20"/>
      <c r="BY247" s="20"/>
      <c r="BZ247" s="20"/>
      <c r="CA247" s="20"/>
      <c r="CB247" s="20"/>
      <c r="CC247" s="20"/>
      <c r="CD247" s="20"/>
      <c r="CE247" s="20"/>
      <c r="CF247" s="20"/>
      <c r="CG247" s="20"/>
      <c r="CH247" s="20"/>
      <c r="CI247" s="20"/>
      <c r="CJ247" s="20"/>
      <c r="CK247" s="20"/>
      <c r="CL247" s="20"/>
      <c r="CM247" s="20"/>
      <c r="CN247" s="20"/>
      <c r="CO247" s="20"/>
      <c r="CP247" s="20"/>
      <c r="CQ247" s="20"/>
      <c r="CR247" s="20"/>
      <c r="CS247" s="20"/>
      <c r="CT247" s="20"/>
      <c r="CU247" s="20"/>
      <c r="CV247" s="20"/>
      <c r="CW247" s="20"/>
      <c r="CX247" s="20"/>
      <c r="CY247" s="20"/>
      <c r="CZ247" s="20"/>
      <c r="DA247" s="20"/>
      <c r="DB247" s="20"/>
      <c r="DC247" s="20"/>
      <c r="DD247" s="20"/>
      <c r="DE247" s="20"/>
      <c r="DF247" s="20"/>
      <c r="DG247" s="20"/>
      <c r="DH247" s="20"/>
      <c r="DI247" s="20"/>
      <c r="DJ247" s="20"/>
      <c r="DK247" s="20"/>
      <c r="DL247" s="20"/>
      <c r="DM247" s="20"/>
      <c r="DN247" s="20"/>
      <c r="DO247" s="20"/>
      <c r="DP247" s="20"/>
      <c r="DQ247" s="20"/>
      <c r="DR247" s="20"/>
      <c r="DS247" s="20"/>
      <c r="DT247" s="20"/>
      <c r="DU247" s="20"/>
      <c r="DV247" s="20"/>
      <c r="DW247" s="20"/>
      <c r="DX247" s="20"/>
      <c r="DY247" s="20"/>
      <c r="DZ247" s="20"/>
      <c r="EA247" s="20"/>
      <c r="EB247" s="20"/>
      <c r="EC247" s="20"/>
      <c r="ED247" s="20"/>
      <c r="EE247" s="20"/>
      <c r="EF247" s="20"/>
      <c r="EG247" s="20"/>
      <c r="EH247" s="20"/>
      <c r="EI247" s="20"/>
      <c r="EJ247" s="20"/>
      <c r="EK247" s="20"/>
      <c r="EL247" s="20"/>
      <c r="EM247" s="20"/>
      <c r="EN247" s="20"/>
      <c r="EO247" s="20"/>
      <c r="EP247" s="20"/>
      <c r="EQ247" s="20"/>
      <c r="ER247" s="20"/>
      <c r="ES247" s="20"/>
      <c r="ET247" s="20"/>
      <c r="EU247" s="20"/>
      <c r="EV247" s="20"/>
      <c r="EW247" s="20"/>
      <c r="EX247" s="20"/>
      <c r="EY247" s="20"/>
      <c r="EZ247" s="20"/>
      <c r="FA247" s="20"/>
      <c r="FB247" s="20"/>
      <c r="FC247" s="20"/>
      <c r="FD247" s="20"/>
      <c r="FE247" s="20"/>
      <c r="FF247" s="20"/>
      <c r="FG247" s="20"/>
      <c r="FH247" s="20"/>
      <c r="FI247" s="20"/>
      <c r="FJ247" s="20"/>
      <c r="FK247" s="20"/>
      <c r="FL247" s="20"/>
      <c r="FM247" s="20"/>
      <c r="FN247" s="20"/>
      <c r="FO247" s="20"/>
      <c r="FP247" s="20"/>
      <c r="FQ247" s="20"/>
      <c r="FR247" s="20"/>
      <c r="FS247" s="20"/>
      <c r="FT247" s="20"/>
    </row>
    <row r="248" spans="4:176" ht="15.75" customHeight="1">
      <c r="D248" s="20"/>
      <c r="E248" s="20"/>
      <c r="F248" s="20"/>
      <c r="G248" s="20"/>
      <c r="H248" s="20"/>
      <c r="I248" s="20"/>
      <c r="J248" s="20"/>
      <c r="K248" s="20"/>
      <c r="L248" s="20"/>
      <c r="M248" s="20"/>
      <c r="N248" s="20"/>
      <c r="O248" s="20"/>
      <c r="P248" s="20"/>
      <c r="Q248" s="20"/>
      <c r="R248" s="20"/>
      <c r="S248" s="20"/>
      <c r="T248" s="20"/>
      <c r="AS248" s="20"/>
      <c r="AT248" s="20"/>
      <c r="AU248" s="20"/>
      <c r="AV248" s="20"/>
      <c r="AW248" s="20"/>
      <c r="AX248" s="20"/>
      <c r="AY248" s="20"/>
      <c r="AZ248" s="20"/>
      <c r="BA248" s="20"/>
      <c r="BB248" s="20"/>
      <c r="BC248" s="20"/>
      <c r="BD248" s="20"/>
      <c r="BE248" s="20"/>
      <c r="BF248" s="20"/>
      <c r="BG248" s="20"/>
      <c r="BH248" s="20"/>
      <c r="BI248" s="20"/>
      <c r="BJ248" s="20"/>
      <c r="BK248" s="20"/>
      <c r="BL248" s="20"/>
      <c r="BM248" s="20"/>
      <c r="BN248" s="20"/>
      <c r="BO248" s="20"/>
      <c r="BP248" s="20"/>
      <c r="BQ248" s="20"/>
      <c r="BR248" s="20"/>
      <c r="BS248" s="20"/>
      <c r="BT248" s="20"/>
      <c r="BU248" s="20"/>
      <c r="BV248" s="20"/>
      <c r="BW248" s="20"/>
      <c r="BX248" s="20"/>
      <c r="BY248" s="20"/>
      <c r="BZ248" s="20"/>
      <c r="CA248" s="20"/>
      <c r="CB248" s="20"/>
      <c r="CC248" s="20"/>
      <c r="CD248" s="20"/>
      <c r="CE248" s="20"/>
      <c r="CF248" s="20"/>
      <c r="CG248" s="20"/>
      <c r="CH248" s="20"/>
      <c r="CI248" s="20"/>
      <c r="CJ248" s="20"/>
      <c r="CK248" s="20"/>
      <c r="CL248" s="20"/>
      <c r="CM248" s="20"/>
      <c r="CN248" s="20"/>
      <c r="CO248" s="20"/>
      <c r="CP248" s="20"/>
      <c r="CQ248" s="20"/>
      <c r="CR248" s="20"/>
      <c r="CS248" s="20"/>
      <c r="CT248" s="20"/>
      <c r="CU248" s="20"/>
      <c r="CV248" s="20"/>
      <c r="CW248" s="20"/>
      <c r="CX248" s="20"/>
      <c r="CY248" s="20"/>
      <c r="CZ248" s="20"/>
      <c r="DA248" s="20"/>
      <c r="DB248" s="20"/>
      <c r="DC248" s="20"/>
      <c r="DD248" s="20"/>
      <c r="DE248" s="20"/>
      <c r="DF248" s="20"/>
      <c r="DG248" s="20"/>
      <c r="DH248" s="20"/>
      <c r="DI248" s="20"/>
      <c r="DJ248" s="20"/>
      <c r="DK248" s="20"/>
      <c r="DL248" s="20"/>
      <c r="DM248" s="20"/>
      <c r="DN248" s="20"/>
      <c r="DO248" s="20"/>
      <c r="DP248" s="20"/>
      <c r="DQ248" s="20"/>
      <c r="DR248" s="20"/>
      <c r="DS248" s="20"/>
      <c r="DT248" s="20"/>
      <c r="DU248" s="20"/>
      <c r="DV248" s="20"/>
      <c r="DW248" s="20"/>
      <c r="DX248" s="20"/>
      <c r="DY248" s="20"/>
      <c r="DZ248" s="20"/>
      <c r="EA248" s="20"/>
      <c r="EB248" s="20"/>
      <c r="EC248" s="20"/>
      <c r="ED248" s="20"/>
      <c r="EE248" s="20"/>
      <c r="EF248" s="20"/>
      <c r="EG248" s="20"/>
      <c r="EH248" s="20"/>
      <c r="EI248" s="20"/>
      <c r="EJ248" s="20"/>
      <c r="EK248" s="20"/>
      <c r="EL248" s="20"/>
      <c r="EM248" s="20"/>
      <c r="EN248" s="20"/>
      <c r="EO248" s="20"/>
      <c r="EP248" s="20"/>
      <c r="EQ248" s="20"/>
      <c r="ER248" s="20"/>
      <c r="ES248" s="20"/>
      <c r="ET248" s="20"/>
      <c r="EU248" s="20"/>
      <c r="EV248" s="20"/>
      <c r="EW248" s="20"/>
      <c r="EX248" s="20"/>
      <c r="EY248" s="20"/>
      <c r="EZ248" s="20"/>
      <c r="FA248" s="20"/>
      <c r="FB248" s="20"/>
      <c r="FC248" s="20"/>
      <c r="FD248" s="20"/>
      <c r="FE248" s="20"/>
      <c r="FF248" s="20"/>
      <c r="FG248" s="20"/>
      <c r="FH248" s="20"/>
      <c r="FI248" s="20"/>
      <c r="FJ248" s="20"/>
      <c r="FK248" s="20"/>
      <c r="FL248" s="20"/>
      <c r="FM248" s="20"/>
      <c r="FN248" s="20"/>
      <c r="FO248" s="20"/>
      <c r="FP248" s="20"/>
      <c r="FQ248" s="20"/>
      <c r="FR248" s="20"/>
      <c r="FS248" s="20"/>
      <c r="FT248" s="20"/>
    </row>
    <row r="249" spans="4:176" ht="15.75" customHeight="1">
      <c r="D249" s="20"/>
      <c r="E249" s="20"/>
      <c r="F249" s="20"/>
      <c r="G249" s="20"/>
      <c r="H249" s="20"/>
      <c r="I249" s="20"/>
      <c r="J249" s="20"/>
      <c r="K249" s="20"/>
      <c r="L249" s="20"/>
      <c r="M249" s="20"/>
      <c r="N249" s="20"/>
      <c r="O249" s="20"/>
      <c r="P249" s="20"/>
      <c r="Q249" s="20"/>
      <c r="R249" s="20"/>
      <c r="S249" s="20"/>
      <c r="T249" s="20"/>
      <c r="AS249" s="20"/>
      <c r="AT249" s="20"/>
      <c r="AU249" s="20"/>
      <c r="AV249" s="20"/>
      <c r="AW249" s="20"/>
      <c r="AX249" s="20"/>
      <c r="AY249" s="20"/>
      <c r="AZ249" s="20"/>
      <c r="BA249" s="20"/>
      <c r="BB249" s="20"/>
      <c r="BC249" s="20"/>
      <c r="BD249" s="20"/>
      <c r="BE249" s="20"/>
      <c r="BF249" s="20"/>
      <c r="BG249" s="20"/>
      <c r="BH249" s="20"/>
      <c r="BI249" s="20"/>
      <c r="BJ249" s="20"/>
      <c r="BK249" s="20"/>
      <c r="BL249" s="20"/>
      <c r="BM249" s="20"/>
      <c r="BN249" s="20"/>
      <c r="BO249" s="20"/>
      <c r="BP249" s="20"/>
      <c r="BQ249" s="20"/>
      <c r="BR249" s="20"/>
      <c r="BS249" s="20"/>
      <c r="BT249" s="20"/>
      <c r="BU249" s="20"/>
      <c r="BV249" s="20"/>
      <c r="BW249" s="20"/>
      <c r="BX249" s="20"/>
      <c r="BY249" s="20"/>
      <c r="BZ249" s="20"/>
      <c r="CA249" s="20"/>
      <c r="CB249" s="20"/>
      <c r="CC249" s="20"/>
      <c r="CD249" s="20"/>
      <c r="CE249" s="20"/>
      <c r="CF249" s="20"/>
      <c r="CG249" s="20"/>
      <c r="CH249" s="20"/>
      <c r="CI249" s="20"/>
      <c r="CJ249" s="20"/>
      <c r="CK249" s="20"/>
      <c r="CL249" s="20"/>
      <c r="CM249" s="20"/>
      <c r="CN249" s="20"/>
      <c r="CO249" s="20"/>
      <c r="CP249" s="20"/>
      <c r="CQ249" s="20"/>
      <c r="CR249" s="20"/>
      <c r="CS249" s="20"/>
      <c r="CT249" s="20"/>
      <c r="CU249" s="20"/>
      <c r="CV249" s="20"/>
      <c r="CW249" s="20"/>
      <c r="CX249" s="20"/>
      <c r="CY249" s="20"/>
      <c r="CZ249" s="20"/>
      <c r="DA249" s="20"/>
      <c r="DB249" s="20"/>
      <c r="DC249" s="20"/>
      <c r="DD249" s="20"/>
      <c r="DE249" s="20"/>
      <c r="DF249" s="20"/>
      <c r="DG249" s="20"/>
      <c r="DH249" s="20"/>
      <c r="DI249" s="20"/>
      <c r="DJ249" s="20"/>
      <c r="DK249" s="20"/>
      <c r="DL249" s="20"/>
      <c r="DM249" s="20"/>
      <c r="DN249" s="20"/>
      <c r="DO249" s="20"/>
      <c r="DP249" s="20"/>
      <c r="DQ249" s="20"/>
      <c r="DR249" s="20"/>
      <c r="DS249" s="20"/>
      <c r="DT249" s="20"/>
      <c r="DU249" s="20"/>
      <c r="DV249" s="20"/>
      <c r="DW249" s="20"/>
      <c r="DX249" s="20"/>
      <c r="DY249" s="20"/>
      <c r="DZ249" s="20"/>
      <c r="EA249" s="20"/>
      <c r="EB249" s="20"/>
      <c r="EC249" s="20"/>
      <c r="ED249" s="20"/>
      <c r="EE249" s="20"/>
      <c r="EF249" s="20"/>
      <c r="EG249" s="20"/>
      <c r="EH249" s="20"/>
      <c r="EI249" s="20"/>
      <c r="EJ249" s="20"/>
      <c r="EK249" s="20"/>
      <c r="EL249" s="20"/>
      <c r="EM249" s="20"/>
      <c r="EN249" s="20"/>
      <c r="EO249" s="20"/>
      <c r="EP249" s="20"/>
      <c r="EQ249" s="20"/>
      <c r="ER249" s="20"/>
      <c r="ES249" s="20"/>
      <c r="ET249" s="20"/>
      <c r="EU249" s="20"/>
      <c r="EV249" s="20"/>
      <c r="EW249" s="20"/>
      <c r="EX249" s="20"/>
      <c r="EY249" s="20"/>
      <c r="EZ249" s="20"/>
      <c r="FA249" s="20"/>
      <c r="FB249" s="20"/>
      <c r="FC249" s="20"/>
      <c r="FD249" s="20"/>
      <c r="FE249" s="20"/>
      <c r="FF249" s="20"/>
      <c r="FG249" s="20"/>
      <c r="FH249" s="20"/>
      <c r="FI249" s="20"/>
      <c r="FJ249" s="20"/>
      <c r="FK249" s="20"/>
      <c r="FL249" s="20"/>
      <c r="FM249" s="20"/>
      <c r="FN249" s="20"/>
      <c r="FO249" s="20"/>
      <c r="FP249" s="20"/>
      <c r="FQ249" s="20"/>
      <c r="FR249" s="20"/>
      <c r="FS249" s="20"/>
      <c r="FT249" s="20"/>
    </row>
    <row r="250" spans="4:176" ht="15.75" customHeight="1">
      <c r="D250" s="20"/>
      <c r="E250" s="20"/>
      <c r="F250" s="20"/>
      <c r="G250" s="20"/>
      <c r="H250" s="20"/>
      <c r="I250" s="20"/>
      <c r="J250" s="20"/>
      <c r="K250" s="20"/>
      <c r="L250" s="20"/>
      <c r="M250" s="20"/>
      <c r="N250" s="20"/>
      <c r="O250" s="20"/>
      <c r="P250" s="20"/>
      <c r="Q250" s="20"/>
      <c r="R250" s="20"/>
      <c r="S250" s="20"/>
      <c r="T250" s="20"/>
      <c r="AS250" s="20"/>
      <c r="AT250" s="20"/>
      <c r="AU250" s="20"/>
      <c r="AV250" s="20"/>
      <c r="AW250" s="20"/>
      <c r="AX250" s="20"/>
      <c r="AY250" s="20"/>
      <c r="AZ250" s="20"/>
      <c r="BA250" s="20"/>
      <c r="BB250" s="20"/>
      <c r="BC250" s="20"/>
      <c r="BD250" s="20"/>
      <c r="BE250" s="20"/>
      <c r="BF250" s="20"/>
      <c r="BG250" s="20"/>
      <c r="BH250" s="20"/>
      <c r="BI250" s="20"/>
      <c r="BJ250" s="20"/>
      <c r="BK250" s="20"/>
      <c r="BL250" s="20"/>
      <c r="BM250" s="20"/>
      <c r="BN250" s="20"/>
      <c r="BO250" s="20"/>
      <c r="BP250" s="20"/>
      <c r="BQ250" s="20"/>
      <c r="BR250" s="20"/>
      <c r="BS250" s="20"/>
      <c r="BT250" s="20"/>
      <c r="BU250" s="20"/>
      <c r="BV250" s="20"/>
      <c r="BW250" s="20"/>
      <c r="BX250" s="20"/>
      <c r="BY250" s="20"/>
      <c r="BZ250" s="20"/>
      <c r="CA250" s="20"/>
      <c r="CB250" s="20"/>
      <c r="CC250" s="20"/>
      <c r="CD250" s="20"/>
      <c r="CE250" s="20"/>
      <c r="CF250" s="20"/>
      <c r="CG250" s="20"/>
      <c r="CH250" s="20"/>
      <c r="CI250" s="20"/>
      <c r="CJ250" s="20"/>
      <c r="CK250" s="20"/>
      <c r="CL250" s="20"/>
      <c r="CM250" s="20"/>
      <c r="CN250" s="20"/>
      <c r="CO250" s="20"/>
      <c r="CP250" s="20"/>
      <c r="CQ250" s="20"/>
      <c r="CR250" s="20"/>
      <c r="CS250" s="20"/>
      <c r="CT250" s="20"/>
      <c r="CU250" s="20"/>
      <c r="CV250" s="20"/>
      <c r="CW250" s="20"/>
      <c r="CX250" s="20"/>
      <c r="CY250" s="20"/>
      <c r="CZ250" s="20"/>
      <c r="DA250" s="20"/>
      <c r="DB250" s="20"/>
      <c r="DC250" s="20"/>
      <c r="DD250" s="20"/>
      <c r="DE250" s="20"/>
      <c r="DF250" s="20"/>
      <c r="DG250" s="20"/>
      <c r="DH250" s="20"/>
      <c r="DI250" s="20"/>
      <c r="DJ250" s="20"/>
      <c r="DK250" s="20"/>
      <c r="DL250" s="20"/>
      <c r="DM250" s="20"/>
      <c r="DN250" s="20"/>
      <c r="DO250" s="20"/>
      <c r="DP250" s="20"/>
      <c r="DQ250" s="20"/>
      <c r="DR250" s="20"/>
      <c r="DS250" s="20"/>
      <c r="DT250" s="20"/>
      <c r="DU250" s="20"/>
      <c r="DV250" s="20"/>
      <c r="DW250" s="20"/>
      <c r="DX250" s="20"/>
      <c r="DY250" s="20"/>
      <c r="DZ250" s="20"/>
      <c r="EA250" s="20"/>
      <c r="EB250" s="20"/>
      <c r="EC250" s="20"/>
      <c r="ED250" s="20"/>
      <c r="EE250" s="20"/>
      <c r="EF250" s="20"/>
      <c r="EG250" s="20"/>
      <c r="EH250" s="20"/>
      <c r="EI250" s="20"/>
      <c r="EJ250" s="20"/>
      <c r="EK250" s="20"/>
      <c r="EL250" s="20"/>
      <c r="EM250" s="20"/>
      <c r="EN250" s="20"/>
      <c r="EO250" s="20"/>
      <c r="EP250" s="20"/>
      <c r="EQ250" s="20"/>
      <c r="ER250" s="20"/>
      <c r="ES250" s="20"/>
      <c r="ET250" s="20"/>
      <c r="EU250" s="20"/>
      <c r="EV250" s="20"/>
      <c r="EW250" s="20"/>
      <c r="EX250" s="20"/>
      <c r="EY250" s="20"/>
      <c r="EZ250" s="20"/>
      <c r="FA250" s="20"/>
      <c r="FB250" s="20"/>
      <c r="FC250" s="20"/>
      <c r="FD250" s="20"/>
      <c r="FE250" s="20"/>
      <c r="FF250" s="20"/>
      <c r="FG250" s="20"/>
      <c r="FH250" s="20"/>
      <c r="FI250" s="20"/>
      <c r="FJ250" s="20"/>
      <c r="FK250" s="20"/>
      <c r="FL250" s="20"/>
      <c r="FM250" s="20"/>
      <c r="FN250" s="20"/>
      <c r="FO250" s="20"/>
      <c r="FP250" s="20"/>
      <c r="FQ250" s="20"/>
      <c r="FR250" s="20"/>
      <c r="FS250" s="20"/>
      <c r="FT250" s="20"/>
    </row>
    <row r="251" spans="4:176" ht="15.75" customHeight="1">
      <c r="D251" s="20"/>
      <c r="E251" s="20"/>
      <c r="F251" s="20"/>
      <c r="G251" s="20"/>
      <c r="H251" s="20"/>
      <c r="I251" s="20"/>
      <c r="J251" s="20"/>
      <c r="K251" s="20"/>
      <c r="L251" s="20"/>
      <c r="M251" s="20"/>
      <c r="N251" s="20"/>
      <c r="O251" s="20"/>
      <c r="P251" s="20"/>
      <c r="Q251" s="20"/>
      <c r="R251" s="20"/>
      <c r="S251" s="20"/>
      <c r="T251" s="20"/>
      <c r="AS251" s="20"/>
      <c r="AT251" s="20"/>
      <c r="AU251" s="20"/>
      <c r="AV251" s="20"/>
      <c r="AW251" s="20"/>
      <c r="AX251" s="20"/>
      <c r="AY251" s="20"/>
      <c r="AZ251" s="20"/>
      <c r="BA251" s="20"/>
      <c r="BB251" s="20"/>
      <c r="BC251" s="20"/>
      <c r="BD251" s="20"/>
      <c r="BE251" s="20"/>
      <c r="BF251" s="20"/>
      <c r="BG251" s="20"/>
      <c r="BH251" s="20"/>
      <c r="BI251" s="20"/>
      <c r="BJ251" s="20"/>
      <c r="BK251" s="20"/>
      <c r="BL251" s="20"/>
      <c r="BM251" s="20"/>
      <c r="BN251" s="20"/>
      <c r="BO251" s="20"/>
      <c r="BP251" s="20"/>
      <c r="BQ251" s="20"/>
      <c r="BR251" s="20"/>
      <c r="BS251" s="20"/>
      <c r="BT251" s="20"/>
      <c r="BU251" s="20"/>
      <c r="BV251" s="20"/>
      <c r="BW251" s="20"/>
      <c r="BX251" s="20"/>
      <c r="BY251" s="20"/>
      <c r="BZ251" s="20"/>
      <c r="CA251" s="20"/>
      <c r="CB251" s="20"/>
      <c r="CC251" s="20"/>
      <c r="CD251" s="20"/>
      <c r="CE251" s="20"/>
      <c r="CF251" s="20"/>
      <c r="CG251" s="20"/>
      <c r="CH251" s="20"/>
      <c r="CI251" s="20"/>
      <c r="CJ251" s="20"/>
      <c r="CK251" s="20"/>
      <c r="CL251" s="20"/>
      <c r="CM251" s="20"/>
      <c r="CN251" s="20"/>
      <c r="CO251" s="20"/>
      <c r="CP251" s="20"/>
      <c r="CQ251" s="20"/>
      <c r="CR251" s="20"/>
      <c r="CS251" s="20"/>
      <c r="CT251" s="20"/>
      <c r="CU251" s="20"/>
      <c r="CV251" s="20"/>
      <c r="CW251" s="20"/>
      <c r="CX251" s="20"/>
      <c r="CY251" s="20"/>
      <c r="CZ251" s="20"/>
      <c r="DA251" s="20"/>
      <c r="DB251" s="20"/>
      <c r="DC251" s="20"/>
      <c r="DD251" s="20"/>
      <c r="DE251" s="20"/>
      <c r="DF251" s="20"/>
      <c r="DG251" s="20"/>
      <c r="DH251" s="20"/>
      <c r="DI251" s="20"/>
      <c r="DJ251" s="20"/>
      <c r="DK251" s="20"/>
      <c r="DL251" s="20"/>
      <c r="DM251" s="20"/>
      <c r="DN251" s="20"/>
      <c r="DO251" s="20"/>
      <c r="DP251" s="20"/>
      <c r="DQ251" s="20"/>
      <c r="DR251" s="20"/>
      <c r="DS251" s="20"/>
      <c r="DT251" s="20"/>
      <c r="DU251" s="20"/>
      <c r="DV251" s="20"/>
      <c r="DW251" s="20"/>
      <c r="DX251" s="20"/>
      <c r="DY251" s="20"/>
      <c r="DZ251" s="20"/>
      <c r="EA251" s="20"/>
      <c r="EB251" s="20"/>
      <c r="EC251" s="20"/>
      <c r="ED251" s="20"/>
      <c r="EE251" s="20"/>
      <c r="EF251" s="20"/>
      <c r="EG251" s="20"/>
      <c r="EH251" s="20"/>
      <c r="EI251" s="20"/>
      <c r="EJ251" s="20"/>
      <c r="EK251" s="20"/>
      <c r="EL251" s="20"/>
      <c r="EM251" s="20"/>
      <c r="EN251" s="20"/>
      <c r="EO251" s="20"/>
      <c r="EP251" s="20"/>
      <c r="EQ251" s="20"/>
      <c r="ER251" s="20"/>
      <c r="ES251" s="20"/>
      <c r="ET251" s="20"/>
      <c r="EU251" s="20"/>
      <c r="EV251" s="20"/>
      <c r="EW251" s="20"/>
      <c r="EX251" s="20"/>
      <c r="EY251" s="20"/>
      <c r="EZ251" s="20"/>
      <c r="FA251" s="20"/>
      <c r="FB251" s="20"/>
      <c r="FC251" s="20"/>
      <c r="FD251" s="20"/>
      <c r="FE251" s="20"/>
      <c r="FF251" s="20"/>
      <c r="FG251" s="20"/>
      <c r="FH251" s="20"/>
      <c r="FI251" s="20"/>
      <c r="FJ251" s="20"/>
      <c r="FK251" s="20"/>
      <c r="FL251" s="20"/>
      <c r="FM251" s="20"/>
      <c r="FN251" s="20"/>
      <c r="FO251" s="20"/>
      <c r="FP251" s="20"/>
      <c r="FQ251" s="20"/>
      <c r="FR251" s="20"/>
      <c r="FS251" s="20"/>
      <c r="FT251" s="20"/>
    </row>
    <row r="252" spans="4:176" ht="15.75" customHeight="1">
      <c r="D252" s="20"/>
      <c r="E252" s="20"/>
      <c r="F252" s="20"/>
      <c r="G252" s="20"/>
      <c r="H252" s="20"/>
      <c r="I252" s="20"/>
      <c r="J252" s="20"/>
      <c r="K252" s="20"/>
      <c r="L252" s="20"/>
      <c r="M252" s="20"/>
      <c r="N252" s="20"/>
      <c r="O252" s="20"/>
      <c r="P252" s="20"/>
      <c r="Q252" s="20"/>
      <c r="R252" s="20"/>
      <c r="S252" s="20"/>
      <c r="T252" s="20"/>
      <c r="AS252" s="20"/>
      <c r="AT252" s="20"/>
      <c r="AU252" s="20"/>
      <c r="AV252" s="20"/>
      <c r="AW252" s="20"/>
      <c r="AX252" s="20"/>
      <c r="AY252" s="20"/>
      <c r="AZ252" s="20"/>
      <c r="BA252" s="20"/>
      <c r="BB252" s="20"/>
      <c r="BC252" s="20"/>
      <c r="BD252" s="20"/>
      <c r="BE252" s="20"/>
      <c r="BF252" s="20"/>
      <c r="BG252" s="20"/>
      <c r="BH252" s="20"/>
      <c r="BI252" s="20"/>
      <c r="BJ252" s="20"/>
      <c r="BK252" s="20"/>
      <c r="BL252" s="20"/>
      <c r="BM252" s="20"/>
      <c r="BN252" s="20"/>
      <c r="BO252" s="20"/>
      <c r="BP252" s="20"/>
      <c r="BQ252" s="20"/>
      <c r="BR252" s="20"/>
      <c r="BS252" s="20"/>
      <c r="BT252" s="20"/>
      <c r="BU252" s="20"/>
      <c r="BV252" s="20"/>
      <c r="BW252" s="20"/>
      <c r="BX252" s="20"/>
      <c r="BY252" s="20"/>
      <c r="BZ252" s="20"/>
      <c r="CA252" s="20"/>
      <c r="CB252" s="20"/>
      <c r="CC252" s="20"/>
      <c r="CD252" s="20"/>
      <c r="CE252" s="20"/>
      <c r="CF252" s="20"/>
      <c r="CG252" s="20"/>
      <c r="CH252" s="20"/>
      <c r="CI252" s="20"/>
      <c r="CJ252" s="20"/>
      <c r="CK252" s="20"/>
      <c r="CL252" s="20"/>
      <c r="CM252" s="20"/>
      <c r="CN252" s="20"/>
      <c r="CO252" s="20"/>
      <c r="CP252" s="20"/>
      <c r="CQ252" s="20"/>
      <c r="CR252" s="20"/>
      <c r="CS252" s="20"/>
      <c r="CT252" s="20"/>
      <c r="CU252" s="20"/>
      <c r="CV252" s="20"/>
      <c r="CW252" s="20"/>
      <c r="CX252" s="20"/>
      <c r="CY252" s="20"/>
      <c r="CZ252" s="20"/>
      <c r="DA252" s="20"/>
      <c r="DB252" s="20"/>
      <c r="DC252" s="20"/>
      <c r="DD252" s="20"/>
      <c r="DE252" s="20"/>
      <c r="DF252" s="20"/>
      <c r="DG252" s="20"/>
      <c r="DH252" s="20"/>
      <c r="DI252" s="20"/>
      <c r="DJ252" s="20"/>
      <c r="DK252" s="20"/>
      <c r="DL252" s="20"/>
      <c r="DM252" s="20"/>
      <c r="DN252" s="20"/>
      <c r="DO252" s="20"/>
      <c r="DP252" s="20"/>
      <c r="DQ252" s="20"/>
      <c r="DR252" s="20"/>
      <c r="DS252" s="20"/>
      <c r="DT252" s="20"/>
      <c r="DU252" s="20"/>
      <c r="DV252" s="20"/>
      <c r="DW252" s="20"/>
      <c r="DX252" s="20"/>
      <c r="DY252" s="20"/>
      <c r="DZ252" s="20"/>
      <c r="EA252" s="20"/>
      <c r="EB252" s="20"/>
      <c r="EC252" s="20"/>
      <c r="ED252" s="20"/>
      <c r="EE252" s="20"/>
      <c r="EF252" s="20"/>
      <c r="EG252" s="20"/>
      <c r="EH252" s="20"/>
      <c r="EI252" s="20"/>
      <c r="EJ252" s="20"/>
      <c r="EK252" s="20"/>
      <c r="EL252" s="20"/>
      <c r="EM252" s="20"/>
      <c r="EN252" s="20"/>
      <c r="EO252" s="20"/>
      <c r="EP252" s="20"/>
      <c r="EQ252" s="20"/>
      <c r="ER252" s="20"/>
      <c r="ES252" s="20"/>
      <c r="ET252" s="20"/>
      <c r="EU252" s="20"/>
      <c r="EV252" s="20"/>
      <c r="EW252" s="20"/>
      <c r="EX252" s="20"/>
      <c r="EY252" s="20"/>
      <c r="EZ252" s="20"/>
      <c r="FA252" s="20"/>
      <c r="FB252" s="20"/>
      <c r="FC252" s="20"/>
      <c r="FD252" s="20"/>
      <c r="FE252" s="20"/>
      <c r="FF252" s="20"/>
      <c r="FG252" s="20"/>
      <c r="FH252" s="20"/>
      <c r="FI252" s="20"/>
      <c r="FJ252" s="20"/>
      <c r="FK252" s="20"/>
      <c r="FL252" s="20"/>
      <c r="FM252" s="20"/>
      <c r="FN252" s="20"/>
      <c r="FO252" s="20"/>
      <c r="FP252" s="20"/>
      <c r="FQ252" s="20"/>
      <c r="FR252" s="20"/>
      <c r="FS252" s="20"/>
      <c r="FT252" s="20"/>
    </row>
    <row r="253" spans="4:176" ht="15.75" customHeight="1">
      <c r="D253" s="20"/>
      <c r="E253" s="20"/>
      <c r="F253" s="20"/>
      <c r="G253" s="20"/>
      <c r="H253" s="20"/>
      <c r="I253" s="20"/>
      <c r="J253" s="20"/>
      <c r="K253" s="20"/>
      <c r="L253" s="20"/>
      <c r="M253" s="20"/>
      <c r="N253" s="20"/>
      <c r="O253" s="20"/>
      <c r="P253" s="20"/>
      <c r="Q253" s="20"/>
      <c r="R253" s="20"/>
      <c r="S253" s="20"/>
      <c r="T253" s="20"/>
      <c r="AS253" s="20"/>
      <c r="AT253" s="20"/>
      <c r="AU253" s="20"/>
      <c r="AV253" s="20"/>
      <c r="AW253" s="20"/>
      <c r="AX253" s="20"/>
      <c r="AY253" s="20"/>
      <c r="AZ253" s="20"/>
      <c r="BA253" s="20"/>
      <c r="BB253" s="20"/>
      <c r="BC253" s="20"/>
      <c r="BD253" s="20"/>
      <c r="BE253" s="20"/>
      <c r="BF253" s="20"/>
      <c r="BG253" s="20"/>
      <c r="BH253" s="20"/>
      <c r="BI253" s="20"/>
      <c r="BJ253" s="20"/>
      <c r="BK253" s="20"/>
      <c r="BL253" s="20"/>
      <c r="BM253" s="20"/>
      <c r="BN253" s="20"/>
      <c r="BO253" s="20"/>
      <c r="BP253" s="20"/>
      <c r="BQ253" s="20"/>
      <c r="BR253" s="20"/>
      <c r="BS253" s="20"/>
      <c r="BT253" s="20"/>
      <c r="BU253" s="20"/>
      <c r="BV253" s="20"/>
      <c r="BW253" s="20"/>
      <c r="BX253" s="20"/>
      <c r="BY253" s="20"/>
      <c r="BZ253" s="20"/>
      <c r="CA253" s="20"/>
      <c r="CB253" s="20"/>
      <c r="CC253" s="20"/>
      <c r="CD253" s="20"/>
      <c r="CE253" s="20"/>
      <c r="CF253" s="20"/>
      <c r="CG253" s="20"/>
      <c r="CH253" s="20"/>
      <c r="CI253" s="20"/>
      <c r="CJ253" s="20"/>
      <c r="CK253" s="20"/>
      <c r="CL253" s="20"/>
      <c r="CM253" s="20"/>
      <c r="CN253" s="20"/>
      <c r="CO253" s="20"/>
      <c r="CP253" s="20"/>
      <c r="CQ253" s="20"/>
      <c r="CR253" s="20"/>
      <c r="CS253" s="20"/>
      <c r="CT253" s="20"/>
      <c r="CU253" s="20"/>
      <c r="CV253" s="20"/>
      <c r="CW253" s="20"/>
      <c r="CX253" s="20"/>
      <c r="CY253" s="20"/>
      <c r="CZ253" s="20"/>
      <c r="DA253" s="20"/>
      <c r="DB253" s="20"/>
      <c r="DC253" s="20"/>
      <c r="DD253" s="20"/>
      <c r="DE253" s="20"/>
      <c r="DF253" s="20"/>
      <c r="DG253" s="20"/>
      <c r="DH253" s="20"/>
      <c r="DI253" s="20"/>
      <c r="DJ253" s="20"/>
      <c r="DK253" s="20"/>
      <c r="DL253" s="20"/>
      <c r="DM253" s="20"/>
      <c r="DN253" s="20"/>
      <c r="DO253" s="20"/>
      <c r="DP253" s="20"/>
      <c r="DQ253" s="20"/>
      <c r="DR253" s="20"/>
      <c r="DS253" s="20"/>
      <c r="DT253" s="20"/>
      <c r="DU253" s="20"/>
      <c r="DV253" s="20"/>
      <c r="DW253" s="20"/>
      <c r="DX253" s="20"/>
      <c r="DY253" s="20"/>
      <c r="DZ253" s="20"/>
      <c r="EA253" s="20"/>
      <c r="EB253" s="20"/>
      <c r="EC253" s="20"/>
      <c r="ED253" s="20"/>
      <c r="EE253" s="20"/>
      <c r="EF253" s="20"/>
      <c r="EG253" s="20"/>
      <c r="EH253" s="20"/>
      <c r="EI253" s="20"/>
      <c r="EJ253" s="20"/>
      <c r="EK253" s="20"/>
      <c r="EL253" s="20"/>
      <c r="EM253" s="20"/>
      <c r="EN253" s="20"/>
      <c r="EO253" s="20"/>
      <c r="EP253" s="20"/>
      <c r="EQ253" s="20"/>
      <c r="ER253" s="20"/>
      <c r="ES253" s="20"/>
      <c r="ET253" s="20"/>
      <c r="EU253" s="20"/>
      <c r="EV253" s="20"/>
      <c r="EW253" s="20"/>
      <c r="EX253" s="20"/>
      <c r="EY253" s="20"/>
      <c r="EZ253" s="20"/>
      <c r="FA253" s="20"/>
      <c r="FB253" s="20"/>
      <c r="FC253" s="20"/>
      <c r="FD253" s="20"/>
      <c r="FE253" s="20"/>
      <c r="FF253" s="20"/>
      <c r="FG253" s="20"/>
      <c r="FH253" s="20"/>
      <c r="FI253" s="20"/>
      <c r="FJ253" s="20"/>
      <c r="FK253" s="20"/>
      <c r="FL253" s="20"/>
      <c r="FM253" s="20"/>
      <c r="FN253" s="20"/>
      <c r="FO253" s="20"/>
      <c r="FP253" s="20"/>
      <c r="FQ253" s="20"/>
      <c r="FR253" s="20"/>
      <c r="FS253" s="20"/>
      <c r="FT253" s="20"/>
    </row>
    <row r="254" spans="4:176" ht="15.75" customHeight="1">
      <c r="D254" s="20"/>
      <c r="E254" s="20"/>
      <c r="F254" s="20"/>
      <c r="G254" s="20"/>
      <c r="H254" s="20"/>
      <c r="I254" s="20"/>
      <c r="J254" s="20"/>
      <c r="K254" s="20"/>
      <c r="L254" s="20"/>
      <c r="M254" s="20"/>
      <c r="N254" s="20"/>
      <c r="O254" s="20"/>
      <c r="P254" s="20"/>
      <c r="Q254" s="20"/>
      <c r="R254" s="20"/>
      <c r="S254" s="20"/>
      <c r="T254" s="20"/>
      <c r="AS254" s="20"/>
      <c r="AT254" s="20"/>
      <c r="AU254" s="20"/>
      <c r="AV254" s="20"/>
      <c r="AW254" s="20"/>
      <c r="AX254" s="20"/>
      <c r="AY254" s="20"/>
      <c r="AZ254" s="20"/>
      <c r="BA254" s="20"/>
      <c r="BB254" s="20"/>
      <c r="BC254" s="20"/>
      <c r="BD254" s="20"/>
      <c r="BE254" s="20"/>
      <c r="BF254" s="20"/>
      <c r="BG254" s="20"/>
      <c r="BH254" s="20"/>
      <c r="BI254" s="20"/>
      <c r="BJ254" s="20"/>
      <c r="BK254" s="20"/>
      <c r="BL254" s="20"/>
      <c r="BM254" s="20"/>
      <c r="BN254" s="20"/>
      <c r="BO254" s="20"/>
      <c r="BP254" s="20"/>
      <c r="BQ254" s="20"/>
      <c r="BR254" s="20"/>
      <c r="BS254" s="20"/>
      <c r="BT254" s="20"/>
      <c r="BU254" s="20"/>
      <c r="BV254" s="20"/>
      <c r="BW254" s="20"/>
      <c r="BX254" s="20"/>
      <c r="BY254" s="20"/>
      <c r="BZ254" s="20"/>
      <c r="CA254" s="20"/>
      <c r="CB254" s="20"/>
      <c r="CC254" s="20"/>
      <c r="CD254" s="20"/>
      <c r="CE254" s="20"/>
      <c r="CF254" s="20"/>
      <c r="CG254" s="20"/>
      <c r="CH254" s="20"/>
      <c r="CI254" s="20"/>
      <c r="CJ254" s="20"/>
      <c r="CK254" s="20"/>
      <c r="CL254" s="20"/>
      <c r="CM254" s="20"/>
      <c r="CN254" s="20"/>
      <c r="CO254" s="20"/>
      <c r="CP254" s="20"/>
      <c r="CQ254" s="20"/>
      <c r="CR254" s="20"/>
      <c r="CS254" s="20"/>
      <c r="CT254" s="20"/>
      <c r="CU254" s="20"/>
      <c r="CV254" s="20"/>
      <c r="CW254" s="20"/>
      <c r="CX254" s="20"/>
      <c r="CY254" s="20"/>
      <c r="CZ254" s="20"/>
      <c r="DA254" s="20"/>
      <c r="DB254" s="20"/>
      <c r="DC254" s="20"/>
      <c r="DD254" s="20"/>
      <c r="DE254" s="20"/>
      <c r="DF254" s="20"/>
      <c r="DG254" s="20"/>
      <c r="DH254" s="20"/>
      <c r="DI254" s="20"/>
      <c r="DJ254" s="20"/>
      <c r="DK254" s="20"/>
      <c r="DL254" s="20"/>
      <c r="DM254" s="20"/>
      <c r="DN254" s="20"/>
      <c r="DO254" s="20"/>
      <c r="DP254" s="20"/>
      <c r="DQ254" s="20"/>
      <c r="DR254" s="20"/>
      <c r="DS254" s="20"/>
      <c r="DT254" s="20"/>
      <c r="DU254" s="20"/>
      <c r="DV254" s="20"/>
      <c r="DW254" s="20"/>
      <c r="DX254" s="20"/>
      <c r="DY254" s="20"/>
      <c r="DZ254" s="20"/>
      <c r="EA254" s="20"/>
      <c r="EB254" s="20"/>
      <c r="EC254" s="20"/>
      <c r="ED254" s="20"/>
      <c r="EE254" s="20"/>
      <c r="EF254" s="20"/>
      <c r="EG254" s="20"/>
      <c r="EH254" s="20"/>
      <c r="EI254" s="20"/>
      <c r="EJ254" s="20"/>
      <c r="EK254" s="20"/>
      <c r="EL254" s="20"/>
      <c r="EM254" s="20"/>
      <c r="EN254" s="20"/>
      <c r="EO254" s="20"/>
      <c r="EP254" s="20"/>
      <c r="EQ254" s="20"/>
      <c r="ER254" s="20"/>
      <c r="ES254" s="20"/>
      <c r="ET254" s="20"/>
      <c r="EU254" s="20"/>
      <c r="EV254" s="20"/>
      <c r="EW254" s="20"/>
      <c r="EX254" s="20"/>
      <c r="EY254" s="20"/>
      <c r="EZ254" s="20"/>
      <c r="FA254" s="20"/>
      <c r="FB254" s="20"/>
      <c r="FC254" s="20"/>
      <c r="FD254" s="20"/>
      <c r="FE254" s="20"/>
      <c r="FF254" s="20"/>
      <c r="FG254" s="20"/>
      <c r="FH254" s="20"/>
      <c r="FI254" s="20"/>
      <c r="FJ254" s="20"/>
      <c r="FK254" s="20"/>
      <c r="FL254" s="20"/>
      <c r="FM254" s="20"/>
      <c r="FN254" s="20"/>
      <c r="FO254" s="20"/>
      <c r="FP254" s="20"/>
      <c r="FQ254" s="20"/>
      <c r="FR254" s="20"/>
      <c r="FS254" s="20"/>
      <c r="FT254" s="20"/>
    </row>
    <row r="255" spans="4:176" ht="15.75" customHeight="1">
      <c r="D255" s="20"/>
      <c r="E255" s="20"/>
      <c r="F255" s="20"/>
      <c r="G255" s="20"/>
      <c r="H255" s="20"/>
      <c r="I255" s="20"/>
      <c r="J255" s="20"/>
      <c r="K255" s="20"/>
      <c r="L255" s="20"/>
      <c r="M255" s="20"/>
      <c r="N255" s="20"/>
      <c r="O255" s="20"/>
      <c r="P255" s="20"/>
      <c r="Q255" s="20"/>
      <c r="R255" s="20"/>
      <c r="S255" s="20"/>
      <c r="T255" s="20"/>
      <c r="AS255" s="20"/>
      <c r="AT255" s="20"/>
      <c r="AU255" s="20"/>
      <c r="AV255" s="20"/>
      <c r="AW255" s="20"/>
      <c r="AX255" s="20"/>
      <c r="AY255" s="20"/>
      <c r="AZ255" s="20"/>
      <c r="BA255" s="20"/>
      <c r="BB255" s="20"/>
      <c r="BC255" s="20"/>
      <c r="BD255" s="20"/>
      <c r="BE255" s="20"/>
      <c r="BF255" s="20"/>
      <c r="BG255" s="20"/>
      <c r="BH255" s="20"/>
      <c r="BI255" s="20"/>
      <c r="BJ255" s="20"/>
      <c r="BK255" s="20"/>
      <c r="BL255" s="20"/>
      <c r="BM255" s="20"/>
      <c r="BN255" s="20"/>
      <c r="BO255" s="20"/>
      <c r="BP255" s="20"/>
      <c r="BQ255" s="20"/>
      <c r="BR255" s="20"/>
      <c r="BS255" s="20"/>
      <c r="BT255" s="20"/>
      <c r="BU255" s="20"/>
      <c r="BV255" s="20"/>
      <c r="BW255" s="20"/>
      <c r="BX255" s="20"/>
      <c r="BY255" s="20"/>
      <c r="BZ255" s="20"/>
      <c r="CA255" s="20"/>
      <c r="CB255" s="20"/>
      <c r="CC255" s="20"/>
      <c r="CD255" s="20"/>
      <c r="CE255" s="20"/>
      <c r="CF255" s="20"/>
      <c r="CG255" s="20"/>
      <c r="CH255" s="20"/>
      <c r="CI255" s="20"/>
      <c r="CJ255" s="20"/>
      <c r="CK255" s="20"/>
      <c r="CL255" s="20"/>
      <c r="CM255" s="20"/>
      <c r="CN255" s="20"/>
      <c r="CO255" s="20"/>
      <c r="CP255" s="20"/>
      <c r="CQ255" s="20"/>
      <c r="CR255" s="20"/>
      <c r="CS255" s="20"/>
      <c r="CT255" s="20"/>
      <c r="CU255" s="20"/>
      <c r="CV255" s="20"/>
      <c r="CW255" s="20"/>
      <c r="CX255" s="20"/>
      <c r="CY255" s="20"/>
      <c r="CZ255" s="20"/>
      <c r="DA255" s="20"/>
      <c r="DB255" s="20"/>
      <c r="DC255" s="20"/>
      <c r="DD255" s="20"/>
      <c r="DE255" s="20"/>
      <c r="DF255" s="20"/>
      <c r="DG255" s="20"/>
      <c r="DH255" s="20"/>
      <c r="DI255" s="20"/>
      <c r="DJ255" s="20"/>
      <c r="DK255" s="20"/>
      <c r="DL255" s="20"/>
      <c r="DM255" s="20"/>
      <c r="DN255" s="20"/>
      <c r="DO255" s="20"/>
      <c r="DP255" s="20"/>
      <c r="DQ255" s="20"/>
      <c r="DR255" s="20"/>
      <c r="DS255" s="20"/>
      <c r="DT255" s="20"/>
      <c r="DU255" s="20"/>
      <c r="DV255" s="20"/>
      <c r="DW255" s="20"/>
      <c r="DX255" s="20"/>
      <c r="DY255" s="20"/>
      <c r="DZ255" s="20"/>
      <c r="EA255" s="20"/>
      <c r="EB255" s="20"/>
      <c r="EC255" s="20"/>
      <c r="ED255" s="20"/>
      <c r="EE255" s="20"/>
      <c r="EF255" s="20"/>
      <c r="EG255" s="20"/>
      <c r="EH255" s="20"/>
      <c r="EI255" s="20"/>
      <c r="EJ255" s="20"/>
      <c r="EK255" s="20"/>
      <c r="EL255" s="20"/>
      <c r="EM255" s="20"/>
      <c r="EN255" s="20"/>
      <c r="EO255" s="20"/>
      <c r="EP255" s="20"/>
      <c r="EQ255" s="20"/>
      <c r="ER255" s="20"/>
      <c r="ES255" s="20"/>
      <c r="ET255" s="20"/>
      <c r="EU255" s="20"/>
      <c r="EV255" s="20"/>
      <c r="EW255" s="20"/>
      <c r="EX255" s="20"/>
      <c r="EY255" s="20"/>
      <c r="EZ255" s="20"/>
      <c r="FA255" s="20"/>
      <c r="FB255" s="20"/>
      <c r="FC255" s="20"/>
      <c r="FD255" s="20"/>
      <c r="FE255" s="20"/>
      <c r="FF255" s="20"/>
      <c r="FG255" s="20"/>
      <c r="FH255" s="20"/>
      <c r="FI255" s="20"/>
      <c r="FJ255" s="20"/>
      <c r="FK255" s="20"/>
      <c r="FL255" s="20"/>
      <c r="FM255" s="20"/>
      <c r="FN255" s="20"/>
      <c r="FO255" s="20"/>
      <c r="FP255" s="20"/>
      <c r="FQ255" s="20"/>
      <c r="FR255" s="20"/>
      <c r="FS255" s="20"/>
      <c r="FT255" s="20"/>
    </row>
    <row r="256" spans="4:176" ht="15.75" customHeight="1">
      <c r="D256" s="20"/>
      <c r="E256" s="20"/>
      <c r="F256" s="20"/>
      <c r="G256" s="20"/>
      <c r="H256" s="20"/>
      <c r="I256" s="20"/>
      <c r="J256" s="20"/>
      <c r="K256" s="20"/>
      <c r="L256" s="20"/>
      <c r="M256" s="20"/>
      <c r="N256" s="20"/>
      <c r="O256" s="20"/>
      <c r="P256" s="20"/>
      <c r="Q256" s="20"/>
      <c r="R256" s="20"/>
      <c r="S256" s="20"/>
      <c r="T256" s="20"/>
      <c r="AS256" s="20"/>
      <c r="AT256" s="20"/>
      <c r="AU256" s="20"/>
      <c r="AV256" s="20"/>
      <c r="AW256" s="20"/>
      <c r="AX256" s="20"/>
      <c r="AY256" s="20"/>
      <c r="AZ256" s="20"/>
      <c r="BA256" s="20"/>
      <c r="BB256" s="20"/>
      <c r="BC256" s="20"/>
      <c r="BD256" s="20"/>
      <c r="BE256" s="20"/>
      <c r="BF256" s="20"/>
      <c r="BG256" s="20"/>
      <c r="BH256" s="20"/>
      <c r="BI256" s="20"/>
      <c r="BJ256" s="20"/>
      <c r="BK256" s="20"/>
      <c r="BL256" s="20"/>
      <c r="BM256" s="20"/>
      <c r="BN256" s="20"/>
      <c r="BO256" s="20"/>
      <c r="BP256" s="20"/>
      <c r="BQ256" s="20"/>
      <c r="BR256" s="20"/>
      <c r="BS256" s="20"/>
      <c r="BT256" s="20"/>
      <c r="BU256" s="20"/>
      <c r="BV256" s="20"/>
      <c r="BW256" s="20"/>
      <c r="BX256" s="20"/>
      <c r="BY256" s="20"/>
      <c r="BZ256" s="20"/>
      <c r="CA256" s="20"/>
      <c r="CB256" s="20"/>
      <c r="CC256" s="20"/>
      <c r="CD256" s="20"/>
      <c r="CE256" s="20"/>
      <c r="CF256" s="20"/>
      <c r="CG256" s="20"/>
      <c r="CH256" s="20"/>
      <c r="CI256" s="20"/>
      <c r="CJ256" s="20"/>
      <c r="CK256" s="20"/>
      <c r="CL256" s="20"/>
      <c r="CM256" s="20"/>
      <c r="CN256" s="20"/>
      <c r="CO256" s="20"/>
      <c r="CP256" s="20"/>
      <c r="CQ256" s="20"/>
      <c r="CR256" s="20"/>
      <c r="CS256" s="20"/>
      <c r="CT256" s="20"/>
      <c r="CU256" s="20"/>
      <c r="CV256" s="20"/>
      <c r="CW256" s="20"/>
      <c r="CX256" s="20"/>
      <c r="CY256" s="20"/>
      <c r="CZ256" s="20"/>
      <c r="DA256" s="20"/>
      <c r="DB256" s="20"/>
      <c r="DC256" s="20"/>
      <c r="DD256" s="20"/>
      <c r="DE256" s="20"/>
      <c r="DF256" s="20"/>
      <c r="DG256" s="20"/>
      <c r="DH256" s="20"/>
      <c r="DI256" s="20"/>
      <c r="DJ256" s="20"/>
      <c r="DK256" s="20"/>
      <c r="DL256" s="20"/>
      <c r="DM256" s="20"/>
      <c r="DN256" s="20"/>
      <c r="DO256" s="20"/>
      <c r="DP256" s="20"/>
      <c r="DQ256" s="20"/>
      <c r="DR256" s="20"/>
      <c r="DS256" s="20"/>
      <c r="DT256" s="20"/>
      <c r="DU256" s="20"/>
      <c r="DV256" s="20"/>
      <c r="DW256" s="20"/>
      <c r="DX256" s="20"/>
      <c r="DY256" s="20"/>
      <c r="DZ256" s="20"/>
      <c r="EA256" s="20"/>
      <c r="EB256" s="20"/>
      <c r="EC256" s="20"/>
      <c r="ED256" s="20"/>
      <c r="EE256" s="20"/>
      <c r="EF256" s="20"/>
      <c r="EG256" s="20"/>
      <c r="EH256" s="20"/>
      <c r="EI256" s="20"/>
      <c r="EJ256" s="20"/>
      <c r="EK256" s="20"/>
      <c r="EL256" s="20"/>
      <c r="EM256" s="20"/>
      <c r="EN256" s="20"/>
      <c r="EO256" s="20"/>
      <c r="EP256" s="20"/>
      <c r="EQ256" s="20"/>
      <c r="ER256" s="20"/>
      <c r="ES256" s="20"/>
      <c r="ET256" s="20"/>
      <c r="EU256" s="20"/>
      <c r="EV256" s="20"/>
      <c r="EW256" s="20"/>
      <c r="EX256" s="20"/>
      <c r="EY256" s="20"/>
      <c r="EZ256" s="20"/>
      <c r="FA256" s="20"/>
      <c r="FB256" s="20"/>
      <c r="FC256" s="20"/>
      <c r="FD256" s="20"/>
      <c r="FE256" s="20"/>
      <c r="FF256" s="20"/>
      <c r="FG256" s="20"/>
      <c r="FH256" s="20"/>
      <c r="FI256" s="20"/>
      <c r="FJ256" s="20"/>
      <c r="FK256" s="20"/>
      <c r="FL256" s="20"/>
      <c r="FM256" s="20"/>
      <c r="FN256" s="20"/>
      <c r="FO256" s="20"/>
      <c r="FP256" s="20"/>
      <c r="FQ256" s="20"/>
      <c r="FR256" s="20"/>
      <c r="FS256" s="20"/>
      <c r="FT256" s="20"/>
    </row>
    <row r="257" spans="4:176" ht="15.75" customHeight="1">
      <c r="D257" s="20"/>
      <c r="E257" s="20"/>
      <c r="F257" s="20"/>
      <c r="G257" s="20"/>
      <c r="H257" s="20"/>
      <c r="I257" s="20"/>
      <c r="J257" s="20"/>
      <c r="K257" s="20"/>
      <c r="L257" s="20"/>
      <c r="M257" s="20"/>
      <c r="N257" s="20"/>
      <c r="O257" s="20"/>
      <c r="P257" s="20"/>
      <c r="Q257" s="20"/>
      <c r="R257" s="20"/>
      <c r="S257" s="20"/>
      <c r="T257" s="20"/>
      <c r="AS257" s="20"/>
      <c r="AT257" s="20"/>
      <c r="AU257" s="20"/>
      <c r="AV257" s="20"/>
      <c r="AW257" s="20"/>
      <c r="AX257" s="20"/>
      <c r="AY257" s="20"/>
      <c r="AZ257" s="20"/>
      <c r="BA257" s="20"/>
      <c r="BB257" s="20"/>
      <c r="BC257" s="20"/>
      <c r="BD257" s="20"/>
      <c r="BE257" s="20"/>
      <c r="BF257" s="20"/>
      <c r="BG257" s="20"/>
      <c r="BH257" s="20"/>
      <c r="BI257" s="20"/>
      <c r="BJ257" s="20"/>
      <c r="BK257" s="20"/>
      <c r="BL257" s="20"/>
      <c r="BM257" s="20"/>
      <c r="BN257" s="20"/>
      <c r="BO257" s="20"/>
      <c r="BP257" s="20"/>
      <c r="BQ257" s="20"/>
      <c r="BR257" s="20"/>
      <c r="BS257" s="20"/>
      <c r="BT257" s="20"/>
      <c r="BU257" s="20"/>
      <c r="BV257" s="20"/>
      <c r="BW257" s="20"/>
      <c r="BX257" s="20"/>
      <c r="BY257" s="20"/>
      <c r="BZ257" s="20"/>
      <c r="CA257" s="20"/>
      <c r="CB257" s="20"/>
      <c r="CC257" s="20"/>
      <c r="CD257" s="20"/>
      <c r="CE257" s="20"/>
      <c r="CF257" s="20"/>
      <c r="CG257" s="20"/>
      <c r="CH257" s="20"/>
      <c r="CI257" s="20"/>
      <c r="CJ257" s="20"/>
      <c r="CK257" s="20"/>
      <c r="CL257" s="20"/>
      <c r="CM257" s="20"/>
      <c r="CN257" s="20"/>
      <c r="CO257" s="20"/>
      <c r="CP257" s="20"/>
      <c r="CQ257" s="20"/>
      <c r="CR257" s="20"/>
      <c r="CS257" s="20"/>
      <c r="CT257" s="20"/>
      <c r="CU257" s="20"/>
      <c r="CV257" s="20"/>
      <c r="CW257" s="20"/>
      <c r="CX257" s="20"/>
      <c r="CY257" s="20"/>
      <c r="CZ257" s="20"/>
      <c r="DA257" s="20"/>
      <c r="DB257" s="20"/>
      <c r="DC257" s="20"/>
      <c r="DD257" s="20"/>
      <c r="DE257" s="20"/>
      <c r="DF257" s="20"/>
      <c r="DG257" s="20"/>
      <c r="DH257" s="20"/>
      <c r="DI257" s="20"/>
      <c r="DJ257" s="20"/>
      <c r="DK257" s="20"/>
      <c r="DL257" s="20"/>
      <c r="DM257" s="20"/>
      <c r="DN257" s="20"/>
      <c r="DO257" s="20"/>
      <c r="DP257" s="20"/>
      <c r="DQ257" s="20"/>
      <c r="DR257" s="20"/>
      <c r="DS257" s="20"/>
      <c r="DT257" s="20"/>
      <c r="DU257" s="20"/>
      <c r="DV257" s="20"/>
      <c r="DW257" s="20"/>
      <c r="DX257" s="20"/>
      <c r="DY257" s="20"/>
      <c r="DZ257" s="20"/>
      <c r="EA257" s="20"/>
      <c r="EB257" s="20"/>
      <c r="EC257" s="20"/>
      <c r="ED257" s="20"/>
      <c r="EE257" s="20"/>
      <c r="EF257" s="20"/>
      <c r="EG257" s="20"/>
      <c r="EH257" s="20"/>
      <c r="EI257" s="20"/>
      <c r="EJ257" s="20"/>
      <c r="EK257" s="20"/>
      <c r="EL257" s="20"/>
      <c r="EM257" s="20"/>
      <c r="EN257" s="20"/>
      <c r="EO257" s="20"/>
      <c r="EP257" s="20"/>
      <c r="EQ257" s="20"/>
      <c r="ER257" s="20"/>
      <c r="ES257" s="20"/>
      <c r="ET257" s="20"/>
      <c r="EU257" s="20"/>
      <c r="EV257" s="20"/>
      <c r="EW257" s="20"/>
      <c r="EX257" s="20"/>
      <c r="EY257" s="20"/>
      <c r="EZ257" s="20"/>
      <c r="FA257" s="20"/>
      <c r="FB257" s="20"/>
      <c r="FC257" s="20"/>
      <c r="FD257" s="20"/>
      <c r="FE257" s="20"/>
      <c r="FF257" s="20"/>
      <c r="FG257" s="20"/>
      <c r="FH257" s="20"/>
      <c r="FI257" s="20"/>
      <c r="FJ257" s="20"/>
      <c r="FK257" s="20"/>
      <c r="FL257" s="20"/>
      <c r="FM257" s="20"/>
      <c r="FN257" s="20"/>
      <c r="FO257" s="20"/>
      <c r="FP257" s="20"/>
      <c r="FQ257" s="20"/>
      <c r="FR257" s="20"/>
      <c r="FS257" s="20"/>
      <c r="FT257" s="20"/>
    </row>
    <row r="258" spans="4:176" ht="15.75" customHeight="1">
      <c r="D258" s="20"/>
      <c r="E258" s="20"/>
      <c r="F258" s="20"/>
      <c r="G258" s="20"/>
      <c r="H258" s="20"/>
      <c r="I258" s="20"/>
      <c r="J258" s="20"/>
      <c r="K258" s="20"/>
      <c r="L258" s="20"/>
      <c r="M258" s="20"/>
      <c r="N258" s="20"/>
      <c r="O258" s="20"/>
      <c r="P258" s="20"/>
      <c r="Q258" s="20"/>
      <c r="R258" s="20"/>
      <c r="S258" s="20"/>
      <c r="T258" s="20"/>
      <c r="AS258" s="20"/>
      <c r="AT258" s="20"/>
      <c r="AU258" s="20"/>
      <c r="AV258" s="20"/>
      <c r="AW258" s="20"/>
      <c r="AX258" s="20"/>
      <c r="AY258" s="20"/>
      <c r="AZ258" s="20"/>
      <c r="BA258" s="20"/>
      <c r="BB258" s="20"/>
      <c r="BC258" s="20"/>
      <c r="BD258" s="20"/>
      <c r="BE258" s="20"/>
      <c r="BF258" s="20"/>
      <c r="BG258" s="20"/>
      <c r="BH258" s="20"/>
      <c r="BI258" s="20"/>
      <c r="BJ258" s="20"/>
      <c r="BK258" s="20"/>
      <c r="BL258" s="20"/>
      <c r="BM258" s="20"/>
      <c r="BN258" s="20"/>
      <c r="BO258" s="20"/>
      <c r="BP258" s="20"/>
      <c r="BQ258" s="20"/>
      <c r="BR258" s="20"/>
      <c r="BS258" s="20"/>
      <c r="BT258" s="20"/>
      <c r="BU258" s="20"/>
      <c r="BV258" s="20"/>
      <c r="BW258" s="20"/>
      <c r="BX258" s="20"/>
      <c r="BY258" s="20"/>
      <c r="BZ258" s="20"/>
      <c r="CA258" s="20"/>
      <c r="CB258" s="20"/>
      <c r="CC258" s="20"/>
      <c r="CD258" s="20"/>
      <c r="CE258" s="20"/>
      <c r="CF258" s="20"/>
      <c r="CG258" s="20"/>
      <c r="CH258" s="20"/>
      <c r="CI258" s="20"/>
      <c r="CJ258" s="20"/>
      <c r="CK258" s="20"/>
      <c r="CL258" s="20"/>
      <c r="CM258" s="20"/>
      <c r="CN258" s="20"/>
      <c r="CO258" s="20"/>
      <c r="CP258" s="20"/>
      <c r="CQ258" s="20"/>
      <c r="CR258" s="20"/>
      <c r="CS258" s="20"/>
      <c r="CT258" s="20"/>
      <c r="CU258" s="20"/>
      <c r="CV258" s="20"/>
      <c r="CW258" s="20"/>
      <c r="CX258" s="20"/>
      <c r="CY258" s="20"/>
      <c r="CZ258" s="20"/>
      <c r="DA258" s="20"/>
      <c r="DB258" s="20"/>
      <c r="DC258" s="20"/>
      <c r="DD258" s="20"/>
      <c r="DE258" s="20"/>
      <c r="DF258" s="20"/>
      <c r="DG258" s="20"/>
      <c r="DH258" s="20"/>
      <c r="DI258" s="20"/>
      <c r="DJ258" s="20"/>
      <c r="DK258" s="20"/>
      <c r="DL258" s="20"/>
      <c r="DM258" s="20"/>
      <c r="DN258" s="20"/>
      <c r="DO258" s="20"/>
      <c r="DP258" s="20"/>
      <c r="DQ258" s="20"/>
      <c r="DR258" s="20"/>
      <c r="DS258" s="20"/>
      <c r="DT258" s="20"/>
      <c r="DU258" s="20"/>
      <c r="DV258" s="20"/>
      <c r="DW258" s="20"/>
      <c r="DX258" s="20"/>
      <c r="DY258" s="20"/>
      <c r="DZ258" s="20"/>
      <c r="EA258" s="20"/>
      <c r="EB258" s="20"/>
      <c r="EC258" s="20"/>
      <c r="ED258" s="20"/>
      <c r="EE258" s="20"/>
      <c r="EF258" s="20"/>
      <c r="EG258" s="20"/>
      <c r="EH258" s="20"/>
      <c r="EI258" s="20"/>
      <c r="EJ258" s="20"/>
      <c r="EK258" s="20"/>
      <c r="EL258" s="20"/>
      <c r="EM258" s="20"/>
      <c r="EN258" s="20"/>
      <c r="EO258" s="20"/>
      <c r="EP258" s="20"/>
      <c r="EQ258" s="20"/>
      <c r="ER258" s="20"/>
      <c r="ES258" s="20"/>
      <c r="ET258" s="20"/>
      <c r="EU258" s="20"/>
      <c r="EV258" s="20"/>
      <c r="EW258" s="20"/>
      <c r="EX258" s="20"/>
      <c r="EY258" s="20"/>
      <c r="EZ258" s="20"/>
      <c r="FA258" s="20"/>
      <c r="FB258" s="20"/>
      <c r="FC258" s="20"/>
      <c r="FD258" s="20"/>
      <c r="FE258" s="20"/>
      <c r="FF258" s="20"/>
      <c r="FG258" s="20"/>
      <c r="FH258" s="20"/>
      <c r="FI258" s="20"/>
      <c r="FJ258" s="20"/>
      <c r="FK258" s="20"/>
      <c r="FL258" s="20"/>
      <c r="FM258" s="20"/>
      <c r="FN258" s="20"/>
      <c r="FO258" s="20"/>
      <c r="FP258" s="20"/>
      <c r="FQ258" s="20"/>
      <c r="FR258" s="20"/>
      <c r="FS258" s="20"/>
      <c r="FT258" s="20"/>
    </row>
    <row r="259" spans="4:176" ht="15.75" customHeight="1">
      <c r="D259" s="20"/>
      <c r="E259" s="20"/>
      <c r="F259" s="20"/>
      <c r="G259" s="20"/>
      <c r="H259" s="20"/>
      <c r="I259" s="20"/>
      <c r="J259" s="20"/>
      <c r="K259" s="20"/>
      <c r="L259" s="20"/>
      <c r="M259" s="20"/>
      <c r="N259" s="20"/>
      <c r="O259" s="20"/>
      <c r="P259" s="20"/>
      <c r="Q259" s="20"/>
      <c r="R259" s="20"/>
      <c r="S259" s="20"/>
      <c r="T259" s="20"/>
      <c r="AS259" s="20"/>
      <c r="AT259" s="20"/>
      <c r="AU259" s="20"/>
      <c r="AV259" s="20"/>
      <c r="AW259" s="20"/>
      <c r="AX259" s="20"/>
      <c r="AY259" s="20"/>
      <c r="AZ259" s="20"/>
      <c r="BA259" s="20"/>
      <c r="BB259" s="20"/>
      <c r="BC259" s="20"/>
      <c r="BD259" s="20"/>
      <c r="BE259" s="20"/>
      <c r="BF259" s="20"/>
      <c r="BG259" s="20"/>
      <c r="BH259" s="20"/>
      <c r="BI259" s="20"/>
      <c r="BJ259" s="20"/>
      <c r="BK259" s="20"/>
      <c r="BL259" s="20"/>
      <c r="BM259" s="20"/>
      <c r="BN259" s="20"/>
      <c r="BO259" s="20"/>
      <c r="BP259" s="20"/>
      <c r="BQ259" s="20"/>
      <c r="BR259" s="20"/>
      <c r="BS259" s="20"/>
      <c r="BT259" s="20"/>
      <c r="BU259" s="20"/>
      <c r="BV259" s="20"/>
      <c r="BW259" s="20"/>
      <c r="BX259" s="20"/>
      <c r="BY259" s="20"/>
      <c r="BZ259" s="20"/>
      <c r="CA259" s="20"/>
      <c r="CB259" s="20"/>
      <c r="CC259" s="20"/>
      <c r="CD259" s="20"/>
      <c r="CE259" s="20"/>
      <c r="CF259" s="20"/>
      <c r="CG259" s="20"/>
      <c r="CH259" s="20"/>
      <c r="CI259" s="20"/>
      <c r="CJ259" s="20"/>
      <c r="CK259" s="20"/>
      <c r="CL259" s="20"/>
      <c r="CM259" s="20"/>
      <c r="CN259" s="20"/>
      <c r="CO259" s="20"/>
      <c r="CP259" s="20"/>
      <c r="CQ259" s="20"/>
      <c r="CR259" s="20"/>
      <c r="CS259" s="20"/>
      <c r="CT259" s="20"/>
      <c r="CU259" s="20"/>
      <c r="CV259" s="20"/>
      <c r="CW259" s="20"/>
      <c r="CX259" s="20"/>
      <c r="CY259" s="20"/>
      <c r="CZ259" s="20"/>
      <c r="DA259" s="20"/>
      <c r="DB259" s="20"/>
      <c r="DC259" s="20"/>
      <c r="DD259" s="20"/>
      <c r="DE259" s="20"/>
      <c r="DF259" s="20"/>
      <c r="DG259" s="20"/>
      <c r="DH259" s="20"/>
      <c r="DI259" s="20"/>
      <c r="DJ259" s="20"/>
      <c r="DK259" s="20"/>
      <c r="DL259" s="20"/>
      <c r="DM259" s="20"/>
      <c r="DN259" s="20"/>
      <c r="DO259" s="20"/>
      <c r="DP259" s="20"/>
      <c r="DQ259" s="20"/>
      <c r="DR259" s="20"/>
      <c r="DS259" s="20"/>
      <c r="DT259" s="20"/>
      <c r="DU259" s="20"/>
      <c r="DV259" s="20"/>
      <c r="DW259" s="20"/>
      <c r="DX259" s="20"/>
      <c r="DY259" s="20"/>
      <c r="DZ259" s="20"/>
      <c r="EA259" s="20"/>
      <c r="EB259" s="20"/>
      <c r="EC259" s="20"/>
      <c r="ED259" s="20"/>
      <c r="EE259" s="20"/>
      <c r="EF259" s="20"/>
      <c r="EG259" s="20"/>
      <c r="EH259" s="20"/>
      <c r="EI259" s="20"/>
      <c r="EJ259" s="20"/>
      <c r="EK259" s="20"/>
      <c r="EL259" s="20"/>
      <c r="EM259" s="20"/>
      <c r="EN259" s="20"/>
      <c r="EO259" s="20"/>
      <c r="EP259" s="20"/>
      <c r="EQ259" s="20"/>
      <c r="ER259" s="20"/>
      <c r="ES259" s="20"/>
      <c r="ET259" s="20"/>
      <c r="EU259" s="20"/>
      <c r="EV259" s="20"/>
      <c r="EW259" s="20"/>
      <c r="EX259" s="20"/>
      <c r="EY259" s="20"/>
      <c r="EZ259" s="20"/>
      <c r="FA259" s="20"/>
      <c r="FB259" s="20"/>
      <c r="FC259" s="20"/>
      <c r="FD259" s="20"/>
      <c r="FE259" s="20"/>
      <c r="FF259" s="20"/>
      <c r="FG259" s="20"/>
      <c r="FH259" s="20"/>
      <c r="FI259" s="20"/>
      <c r="FJ259" s="20"/>
      <c r="FK259" s="20"/>
      <c r="FL259" s="20"/>
      <c r="FM259" s="20"/>
      <c r="FN259" s="20"/>
      <c r="FO259" s="20"/>
      <c r="FP259" s="20"/>
      <c r="FQ259" s="20"/>
      <c r="FR259" s="20"/>
      <c r="FS259" s="20"/>
      <c r="FT259" s="20"/>
    </row>
    <row r="260" spans="4:176" ht="15.75" customHeight="1">
      <c r="D260" s="20"/>
      <c r="E260" s="20"/>
      <c r="F260" s="20"/>
      <c r="G260" s="20"/>
      <c r="H260" s="20"/>
      <c r="I260" s="20"/>
      <c r="J260" s="20"/>
      <c r="K260" s="20"/>
      <c r="L260" s="20"/>
      <c r="M260" s="20"/>
      <c r="N260" s="20"/>
      <c r="O260" s="20"/>
      <c r="P260" s="20"/>
      <c r="Q260" s="20"/>
      <c r="R260" s="20"/>
      <c r="S260" s="20"/>
      <c r="T260" s="20"/>
      <c r="AS260" s="20"/>
      <c r="AT260" s="20"/>
      <c r="AU260" s="20"/>
      <c r="AV260" s="20"/>
      <c r="AW260" s="20"/>
      <c r="AX260" s="20"/>
      <c r="AY260" s="20"/>
      <c r="AZ260" s="20"/>
      <c r="BA260" s="20"/>
      <c r="BB260" s="20"/>
      <c r="BC260" s="20"/>
      <c r="BD260" s="20"/>
      <c r="BE260" s="20"/>
      <c r="BF260" s="20"/>
      <c r="BG260" s="20"/>
      <c r="BH260" s="20"/>
      <c r="BI260" s="20"/>
      <c r="BJ260" s="20"/>
      <c r="BK260" s="20"/>
      <c r="BL260" s="20"/>
      <c r="BM260" s="20"/>
      <c r="BN260" s="20"/>
      <c r="BO260" s="20"/>
      <c r="BP260" s="20"/>
      <c r="BQ260" s="20"/>
      <c r="BR260" s="20"/>
      <c r="BS260" s="20"/>
      <c r="BT260" s="20"/>
      <c r="BU260" s="20"/>
      <c r="BV260" s="20"/>
      <c r="BW260" s="20"/>
      <c r="BX260" s="20"/>
      <c r="BY260" s="20"/>
      <c r="BZ260" s="20"/>
      <c r="CA260" s="20"/>
      <c r="CB260" s="20"/>
      <c r="CC260" s="20"/>
      <c r="CD260" s="20"/>
      <c r="CE260" s="20"/>
      <c r="CF260" s="20"/>
      <c r="CG260" s="20"/>
      <c r="CH260" s="20"/>
      <c r="CI260" s="20"/>
      <c r="CJ260" s="20"/>
      <c r="CK260" s="20"/>
      <c r="CL260" s="20"/>
      <c r="CM260" s="20"/>
      <c r="CN260" s="20"/>
      <c r="CO260" s="20"/>
      <c r="CP260" s="20"/>
      <c r="CQ260" s="20"/>
      <c r="CR260" s="20"/>
      <c r="CS260" s="20"/>
      <c r="CT260" s="20"/>
      <c r="CU260" s="20"/>
      <c r="CV260" s="20"/>
      <c r="CW260" s="20"/>
      <c r="CX260" s="20"/>
      <c r="CY260" s="20"/>
      <c r="CZ260" s="20"/>
      <c r="DA260" s="20"/>
      <c r="DB260" s="20"/>
      <c r="DC260" s="20"/>
      <c r="DD260" s="20"/>
      <c r="DE260" s="20"/>
      <c r="DF260" s="20"/>
      <c r="DG260" s="20"/>
      <c r="DH260" s="20"/>
      <c r="DI260" s="20"/>
      <c r="DJ260" s="20"/>
      <c r="DK260" s="20"/>
      <c r="DL260" s="20"/>
      <c r="DM260" s="20"/>
      <c r="DN260" s="20"/>
      <c r="DO260" s="20"/>
      <c r="DP260" s="20"/>
      <c r="DQ260" s="20"/>
      <c r="DR260" s="20"/>
      <c r="DS260" s="20"/>
      <c r="DT260" s="20"/>
      <c r="DU260" s="20"/>
      <c r="DV260" s="20"/>
      <c r="DW260" s="20"/>
      <c r="DX260" s="20"/>
      <c r="DY260" s="20"/>
      <c r="DZ260" s="20"/>
      <c r="EA260" s="20"/>
      <c r="EB260" s="20"/>
      <c r="EC260" s="20"/>
      <c r="ED260" s="20"/>
      <c r="EE260" s="20"/>
      <c r="EF260" s="20"/>
      <c r="EG260" s="20"/>
      <c r="EH260" s="20"/>
      <c r="EI260" s="20"/>
      <c r="EJ260" s="20"/>
      <c r="EK260" s="20"/>
      <c r="EL260" s="20"/>
      <c r="EM260" s="20"/>
      <c r="EN260" s="20"/>
      <c r="EO260" s="20"/>
      <c r="EP260" s="20"/>
      <c r="EQ260" s="20"/>
      <c r="ER260" s="20"/>
      <c r="ES260" s="20"/>
      <c r="ET260" s="20"/>
      <c r="EU260" s="20"/>
      <c r="EV260" s="20"/>
      <c r="EW260" s="20"/>
      <c r="EX260" s="20"/>
      <c r="EY260" s="20"/>
      <c r="EZ260" s="20"/>
      <c r="FA260" s="20"/>
      <c r="FB260" s="20"/>
      <c r="FC260" s="20"/>
      <c r="FD260" s="20"/>
      <c r="FE260" s="20"/>
      <c r="FF260" s="20"/>
      <c r="FG260" s="20"/>
      <c r="FH260" s="20"/>
      <c r="FI260" s="20"/>
      <c r="FJ260" s="20"/>
      <c r="FK260" s="20"/>
      <c r="FL260" s="20"/>
      <c r="FM260" s="20"/>
      <c r="FN260" s="20"/>
      <c r="FO260" s="20"/>
      <c r="FP260" s="20"/>
      <c r="FQ260" s="20"/>
      <c r="FR260" s="20"/>
      <c r="FS260" s="20"/>
      <c r="FT260" s="20"/>
    </row>
    <row r="261" spans="4:176" ht="15.75" customHeight="1">
      <c r="D261" s="20"/>
      <c r="E261" s="20"/>
      <c r="F261" s="20"/>
      <c r="G261" s="20"/>
      <c r="H261" s="20"/>
      <c r="I261" s="20"/>
      <c r="J261" s="20"/>
      <c r="K261" s="20"/>
      <c r="L261" s="20"/>
      <c r="M261" s="20"/>
      <c r="N261" s="20"/>
      <c r="O261" s="20"/>
      <c r="P261" s="20"/>
      <c r="Q261" s="20"/>
      <c r="R261" s="20"/>
      <c r="S261" s="20"/>
      <c r="T261" s="20"/>
      <c r="AS261" s="20"/>
      <c r="AT261" s="20"/>
      <c r="AU261" s="20"/>
      <c r="AV261" s="20"/>
      <c r="AW261" s="20"/>
      <c r="AX261" s="20"/>
      <c r="AY261" s="20"/>
      <c r="AZ261" s="20"/>
      <c r="BA261" s="20"/>
      <c r="BB261" s="20"/>
      <c r="BC261" s="20"/>
      <c r="BD261" s="20"/>
      <c r="BE261" s="20"/>
      <c r="BF261" s="20"/>
      <c r="BG261" s="20"/>
      <c r="BH261" s="20"/>
      <c r="BI261" s="20"/>
      <c r="BJ261" s="20"/>
      <c r="BK261" s="20"/>
      <c r="BL261" s="20"/>
      <c r="BM261" s="20"/>
      <c r="BN261" s="20"/>
      <c r="BO261" s="20"/>
      <c r="BP261" s="20"/>
      <c r="BQ261" s="20"/>
      <c r="BR261" s="20"/>
      <c r="BS261" s="20"/>
      <c r="BT261" s="20"/>
      <c r="BU261" s="20"/>
      <c r="BV261" s="20"/>
      <c r="BW261" s="20"/>
      <c r="BX261" s="20"/>
      <c r="BY261" s="20"/>
      <c r="BZ261" s="20"/>
      <c r="CA261" s="20"/>
      <c r="CB261" s="20"/>
      <c r="CC261" s="20"/>
      <c r="CD261" s="20"/>
      <c r="CE261" s="20"/>
      <c r="CF261" s="20"/>
      <c r="CG261" s="20"/>
      <c r="CH261" s="20"/>
      <c r="CI261" s="20"/>
      <c r="CJ261" s="20"/>
      <c r="CK261" s="20"/>
      <c r="CL261" s="20"/>
      <c r="CM261" s="20"/>
      <c r="CN261" s="20"/>
      <c r="CO261" s="20"/>
      <c r="CP261" s="20"/>
      <c r="CQ261" s="20"/>
      <c r="CR261" s="20"/>
      <c r="CS261" s="20"/>
      <c r="CT261" s="20"/>
      <c r="CU261" s="20"/>
      <c r="CV261" s="20"/>
      <c r="CW261" s="20"/>
      <c r="CX261" s="20"/>
      <c r="CY261" s="20"/>
      <c r="CZ261" s="20"/>
      <c r="DA261" s="20"/>
      <c r="DB261" s="20"/>
      <c r="DC261" s="20"/>
      <c r="DD261" s="20"/>
      <c r="DE261" s="20"/>
      <c r="DF261" s="20"/>
      <c r="DG261" s="20"/>
      <c r="DH261" s="20"/>
      <c r="DI261" s="20"/>
      <c r="DJ261" s="20"/>
      <c r="DK261" s="20"/>
      <c r="DL261" s="20"/>
      <c r="DM261" s="20"/>
      <c r="DN261" s="20"/>
      <c r="DO261" s="20"/>
      <c r="DP261" s="20"/>
      <c r="DQ261" s="20"/>
      <c r="DR261" s="20"/>
      <c r="DS261" s="20"/>
      <c r="DT261" s="20"/>
      <c r="DU261" s="20"/>
      <c r="DV261" s="20"/>
      <c r="DW261" s="20"/>
      <c r="DX261" s="20"/>
      <c r="DY261" s="20"/>
      <c r="DZ261" s="20"/>
      <c r="EA261" s="20"/>
      <c r="EB261" s="20"/>
      <c r="EC261" s="20"/>
      <c r="ED261" s="20"/>
      <c r="EE261" s="20"/>
      <c r="EF261" s="20"/>
      <c r="EG261" s="20"/>
      <c r="EH261" s="20"/>
      <c r="EI261" s="20"/>
      <c r="EJ261" s="20"/>
      <c r="EK261" s="20"/>
      <c r="EL261" s="20"/>
      <c r="EM261" s="20"/>
      <c r="EN261" s="20"/>
      <c r="EO261" s="20"/>
      <c r="EP261" s="20"/>
      <c r="EQ261" s="20"/>
      <c r="ER261" s="20"/>
      <c r="ES261" s="20"/>
      <c r="ET261" s="20"/>
      <c r="EU261" s="20"/>
      <c r="EV261" s="20"/>
      <c r="EW261" s="20"/>
      <c r="EX261" s="20"/>
      <c r="EY261" s="20"/>
      <c r="EZ261" s="20"/>
      <c r="FA261" s="20"/>
      <c r="FB261" s="20"/>
      <c r="FC261" s="20"/>
      <c r="FD261" s="20"/>
      <c r="FE261" s="20"/>
      <c r="FF261" s="20"/>
      <c r="FG261" s="20"/>
      <c r="FH261" s="20"/>
      <c r="FI261" s="20"/>
      <c r="FJ261" s="20"/>
      <c r="FK261" s="20"/>
      <c r="FL261" s="20"/>
      <c r="FM261" s="20"/>
      <c r="FN261" s="20"/>
      <c r="FO261" s="20"/>
      <c r="FP261" s="20"/>
      <c r="FQ261" s="20"/>
      <c r="FR261" s="20"/>
      <c r="FS261" s="20"/>
      <c r="FT261" s="20"/>
    </row>
    <row r="262" spans="4:176" ht="15.75" customHeight="1">
      <c r="D262" s="20"/>
      <c r="E262" s="20"/>
      <c r="F262" s="20"/>
      <c r="G262" s="20"/>
      <c r="H262" s="20"/>
      <c r="I262" s="20"/>
      <c r="J262" s="20"/>
      <c r="K262" s="20"/>
      <c r="L262" s="20"/>
      <c r="M262" s="20"/>
      <c r="N262" s="20"/>
      <c r="O262" s="20"/>
      <c r="P262" s="20"/>
      <c r="Q262" s="20"/>
      <c r="R262" s="20"/>
      <c r="S262" s="20"/>
      <c r="T262" s="20"/>
      <c r="AS262" s="20"/>
      <c r="AT262" s="20"/>
      <c r="AU262" s="20"/>
      <c r="AV262" s="20"/>
      <c r="AW262" s="20"/>
      <c r="AX262" s="20"/>
      <c r="AY262" s="20"/>
      <c r="AZ262" s="20"/>
      <c r="BA262" s="20"/>
      <c r="BB262" s="20"/>
      <c r="BC262" s="20"/>
      <c r="BD262" s="20"/>
      <c r="BE262" s="20"/>
      <c r="BF262" s="20"/>
      <c r="BG262" s="20"/>
      <c r="BH262" s="20"/>
      <c r="BI262" s="20"/>
      <c r="BJ262" s="20"/>
      <c r="BK262" s="20"/>
      <c r="BL262" s="20"/>
      <c r="BM262" s="20"/>
      <c r="BN262" s="20"/>
      <c r="BO262" s="20"/>
      <c r="BP262" s="20"/>
      <c r="BQ262" s="20"/>
      <c r="BR262" s="20"/>
      <c r="BS262" s="20"/>
      <c r="BT262" s="20"/>
      <c r="BU262" s="20"/>
      <c r="BV262" s="20"/>
      <c r="BW262" s="20"/>
      <c r="BX262" s="20"/>
      <c r="BY262" s="20"/>
      <c r="BZ262" s="20"/>
      <c r="CA262" s="20"/>
      <c r="CB262" s="20"/>
      <c r="CC262" s="20"/>
      <c r="CD262" s="20"/>
      <c r="CE262" s="20"/>
      <c r="CF262" s="20"/>
      <c r="CG262" s="20"/>
      <c r="CH262" s="20"/>
      <c r="CI262" s="20"/>
      <c r="CJ262" s="20"/>
      <c r="CK262" s="20"/>
      <c r="CL262" s="20"/>
      <c r="CM262" s="20"/>
      <c r="CN262" s="20"/>
      <c r="CO262" s="20"/>
      <c r="CP262" s="20"/>
      <c r="CQ262" s="20"/>
      <c r="CR262" s="20"/>
      <c r="CS262" s="20"/>
      <c r="CT262" s="20"/>
      <c r="CU262" s="20"/>
      <c r="CV262" s="20"/>
      <c r="CW262" s="20"/>
      <c r="CX262" s="20"/>
      <c r="CY262" s="20"/>
      <c r="CZ262" s="20"/>
      <c r="DA262" s="20"/>
      <c r="DB262" s="20"/>
      <c r="DC262" s="20"/>
      <c r="DD262" s="20"/>
      <c r="DE262" s="20"/>
      <c r="DF262" s="20"/>
      <c r="DG262" s="20"/>
      <c r="DH262" s="20"/>
      <c r="DI262" s="20"/>
      <c r="DJ262" s="20"/>
      <c r="DK262" s="20"/>
      <c r="DL262" s="20"/>
      <c r="DM262" s="20"/>
      <c r="DN262" s="20"/>
      <c r="DO262" s="20"/>
      <c r="DP262" s="20"/>
      <c r="DQ262" s="20"/>
      <c r="DR262" s="20"/>
      <c r="DS262" s="20"/>
      <c r="DT262" s="20"/>
      <c r="DU262" s="20"/>
      <c r="DV262" s="20"/>
      <c r="DW262" s="20"/>
      <c r="DX262" s="20"/>
      <c r="DY262" s="20"/>
      <c r="DZ262" s="20"/>
      <c r="EA262" s="20"/>
      <c r="EB262" s="20"/>
      <c r="EC262" s="20"/>
      <c r="ED262" s="20"/>
      <c r="EE262" s="20"/>
      <c r="EF262" s="20"/>
      <c r="EG262" s="20"/>
      <c r="EH262" s="20"/>
      <c r="EI262" s="20"/>
      <c r="EJ262" s="20"/>
      <c r="EK262" s="20"/>
      <c r="EL262" s="20"/>
      <c r="EM262" s="20"/>
      <c r="EN262" s="20"/>
      <c r="EO262" s="20"/>
      <c r="EP262" s="20"/>
      <c r="EQ262" s="20"/>
      <c r="ER262" s="20"/>
      <c r="ES262" s="20"/>
      <c r="ET262" s="20"/>
      <c r="EU262" s="20"/>
      <c r="EV262" s="20"/>
      <c r="EW262" s="20"/>
      <c r="EX262" s="20"/>
      <c r="EY262" s="20"/>
      <c r="EZ262" s="20"/>
      <c r="FA262" s="20"/>
      <c r="FB262" s="20"/>
      <c r="FC262" s="20"/>
      <c r="FD262" s="20"/>
      <c r="FE262" s="20"/>
      <c r="FF262" s="20"/>
      <c r="FG262" s="20"/>
      <c r="FH262" s="20"/>
      <c r="FI262" s="20"/>
      <c r="FJ262" s="20"/>
      <c r="FK262" s="20"/>
      <c r="FL262" s="20"/>
      <c r="FM262" s="20"/>
      <c r="FN262" s="20"/>
      <c r="FO262" s="20"/>
      <c r="FP262" s="20"/>
      <c r="FQ262" s="20"/>
      <c r="FR262" s="20"/>
      <c r="FS262" s="20"/>
      <c r="FT262" s="20"/>
    </row>
    <row r="263" spans="4:176" ht="15.75" customHeight="1">
      <c r="D263" s="20"/>
      <c r="E263" s="20"/>
      <c r="F263" s="20"/>
      <c r="G263" s="20"/>
      <c r="H263" s="20"/>
      <c r="I263" s="20"/>
      <c r="J263" s="20"/>
      <c r="K263" s="20"/>
      <c r="L263" s="20"/>
      <c r="M263" s="20"/>
      <c r="N263" s="20"/>
      <c r="O263" s="20"/>
      <c r="P263" s="20"/>
      <c r="Q263" s="20"/>
      <c r="R263" s="20"/>
      <c r="S263" s="20"/>
      <c r="T263" s="20"/>
      <c r="AS263" s="20"/>
      <c r="AT263" s="20"/>
      <c r="AU263" s="20"/>
      <c r="AV263" s="20"/>
      <c r="AW263" s="20"/>
      <c r="AX263" s="20"/>
      <c r="AY263" s="20"/>
      <c r="AZ263" s="20"/>
      <c r="BA263" s="20"/>
      <c r="BB263" s="20"/>
      <c r="BC263" s="20"/>
      <c r="BD263" s="20"/>
      <c r="BE263" s="20"/>
      <c r="BF263" s="20"/>
      <c r="BG263" s="20"/>
      <c r="BH263" s="20"/>
      <c r="BI263" s="20"/>
      <c r="BJ263" s="20"/>
      <c r="BK263" s="20"/>
      <c r="BL263" s="20"/>
      <c r="BM263" s="20"/>
      <c r="BN263" s="20"/>
      <c r="BO263" s="20"/>
      <c r="BP263" s="20"/>
      <c r="BQ263" s="20"/>
      <c r="BR263" s="20"/>
      <c r="BS263" s="20"/>
      <c r="BT263" s="20"/>
      <c r="BU263" s="20"/>
      <c r="BV263" s="20"/>
      <c r="BW263" s="20"/>
      <c r="BX263" s="20"/>
      <c r="BY263" s="20"/>
      <c r="BZ263" s="20"/>
      <c r="CA263" s="20"/>
      <c r="CB263" s="20"/>
      <c r="CC263" s="20"/>
      <c r="CD263" s="20"/>
      <c r="CE263" s="20"/>
      <c r="CF263" s="20"/>
      <c r="CG263" s="20"/>
      <c r="CH263" s="20"/>
      <c r="CI263" s="20"/>
      <c r="CJ263" s="20"/>
      <c r="CK263" s="20"/>
      <c r="CL263" s="20"/>
      <c r="CM263" s="20"/>
      <c r="CN263" s="20"/>
      <c r="CO263" s="20"/>
      <c r="CP263" s="20"/>
      <c r="CQ263" s="20"/>
      <c r="CR263" s="20"/>
      <c r="CS263" s="20"/>
      <c r="CT263" s="20"/>
      <c r="CU263" s="20"/>
      <c r="CV263" s="20"/>
      <c r="CW263" s="20"/>
      <c r="CX263" s="20"/>
      <c r="CY263" s="20"/>
      <c r="CZ263" s="20"/>
      <c r="DA263" s="20"/>
      <c r="DB263" s="20"/>
      <c r="DC263" s="20"/>
      <c r="DD263" s="20"/>
      <c r="DE263" s="20"/>
      <c r="DF263" s="20"/>
      <c r="DG263" s="20"/>
      <c r="DH263" s="20"/>
      <c r="DI263" s="20"/>
      <c r="DJ263" s="20"/>
      <c r="DK263" s="20"/>
      <c r="DL263" s="20"/>
      <c r="DM263" s="20"/>
      <c r="DN263" s="20"/>
      <c r="DO263" s="20"/>
      <c r="DP263" s="20"/>
      <c r="DQ263" s="20"/>
      <c r="DR263" s="20"/>
      <c r="DS263" s="20"/>
      <c r="DT263" s="20"/>
      <c r="DU263" s="20"/>
      <c r="DV263" s="20"/>
      <c r="DW263" s="20"/>
      <c r="DX263" s="20"/>
      <c r="DY263" s="20"/>
      <c r="DZ263" s="20"/>
      <c r="EA263" s="20"/>
      <c r="EB263" s="20"/>
      <c r="EC263" s="20"/>
      <c r="ED263" s="20"/>
      <c r="EE263" s="20"/>
      <c r="EF263" s="20"/>
      <c r="EG263" s="20"/>
      <c r="EH263" s="20"/>
      <c r="EI263" s="20"/>
      <c r="EJ263" s="20"/>
      <c r="EK263" s="20"/>
      <c r="EL263" s="20"/>
      <c r="EM263" s="20"/>
      <c r="EN263" s="20"/>
      <c r="EO263" s="20"/>
      <c r="EP263" s="20"/>
      <c r="EQ263" s="20"/>
      <c r="ER263" s="20"/>
      <c r="ES263" s="20"/>
      <c r="ET263" s="20"/>
      <c r="EU263" s="20"/>
      <c r="EV263" s="20"/>
      <c r="EW263" s="20"/>
      <c r="EX263" s="20"/>
      <c r="EY263" s="20"/>
      <c r="EZ263" s="20"/>
      <c r="FA263" s="20"/>
      <c r="FB263" s="20"/>
      <c r="FC263" s="20"/>
      <c r="FD263" s="20"/>
      <c r="FE263" s="20"/>
      <c r="FF263" s="20"/>
      <c r="FG263" s="20"/>
      <c r="FH263" s="20"/>
      <c r="FI263" s="20"/>
      <c r="FJ263" s="20"/>
      <c r="FK263" s="20"/>
      <c r="FL263" s="20"/>
      <c r="FM263" s="20"/>
      <c r="FN263" s="20"/>
      <c r="FO263" s="20"/>
      <c r="FP263" s="20"/>
      <c r="FQ263" s="20"/>
      <c r="FR263" s="20"/>
      <c r="FS263" s="20"/>
      <c r="FT263" s="20"/>
    </row>
    <row r="264" spans="4:176" ht="15.75" customHeight="1">
      <c r="D264" s="20"/>
      <c r="E264" s="20"/>
      <c r="F264" s="20"/>
      <c r="G264" s="20"/>
      <c r="H264" s="20"/>
      <c r="I264" s="20"/>
      <c r="J264" s="20"/>
      <c r="K264" s="20"/>
      <c r="L264" s="20"/>
      <c r="M264" s="20"/>
      <c r="N264" s="20"/>
      <c r="O264" s="20"/>
      <c r="P264" s="20"/>
      <c r="Q264" s="20"/>
      <c r="R264" s="20"/>
      <c r="S264" s="20"/>
      <c r="T264" s="20"/>
      <c r="AS264" s="20"/>
      <c r="AT264" s="20"/>
      <c r="AU264" s="20"/>
      <c r="AV264" s="20"/>
      <c r="AW264" s="20"/>
      <c r="AX264" s="20"/>
      <c r="AY264" s="20"/>
      <c r="AZ264" s="20"/>
      <c r="BA264" s="20"/>
      <c r="BB264" s="20"/>
      <c r="BC264" s="20"/>
      <c r="BD264" s="20"/>
      <c r="BE264" s="20"/>
      <c r="BF264" s="20"/>
      <c r="BG264" s="20"/>
      <c r="BH264" s="20"/>
      <c r="BI264" s="20"/>
      <c r="BJ264" s="20"/>
      <c r="BK264" s="20"/>
      <c r="BL264" s="20"/>
      <c r="BM264" s="20"/>
      <c r="BN264" s="20"/>
      <c r="BO264" s="20"/>
      <c r="BP264" s="20"/>
      <c r="BQ264" s="20"/>
      <c r="BR264" s="20"/>
      <c r="BS264" s="20"/>
      <c r="BT264" s="20"/>
      <c r="BU264" s="20"/>
      <c r="BV264" s="20"/>
      <c r="BW264" s="20"/>
      <c r="BX264" s="20"/>
      <c r="BY264" s="20"/>
      <c r="BZ264" s="20"/>
      <c r="CA264" s="20"/>
      <c r="CB264" s="20"/>
      <c r="CC264" s="20"/>
      <c r="CD264" s="20"/>
      <c r="CE264" s="20"/>
      <c r="CF264" s="20"/>
      <c r="CG264" s="20"/>
      <c r="CH264" s="20"/>
      <c r="CI264" s="20"/>
      <c r="CJ264" s="20"/>
      <c r="CK264" s="20"/>
      <c r="CL264" s="20"/>
      <c r="CM264" s="20"/>
      <c r="CN264" s="20"/>
      <c r="CO264" s="20"/>
      <c r="CP264" s="20"/>
      <c r="CQ264" s="20"/>
      <c r="CR264" s="20"/>
      <c r="CS264" s="20"/>
      <c r="CT264" s="20"/>
      <c r="CU264" s="20"/>
      <c r="CV264" s="20"/>
      <c r="CW264" s="20"/>
      <c r="CX264" s="20"/>
      <c r="CY264" s="20"/>
      <c r="CZ264" s="20"/>
      <c r="DA264" s="20"/>
      <c r="DB264" s="20"/>
      <c r="DC264" s="20"/>
      <c r="DD264" s="20"/>
      <c r="DE264" s="20"/>
      <c r="DF264" s="20"/>
      <c r="DG264" s="20"/>
      <c r="DH264" s="20"/>
      <c r="DI264" s="20"/>
      <c r="DJ264" s="20"/>
      <c r="DK264" s="20"/>
      <c r="DL264" s="20"/>
      <c r="DM264" s="20"/>
      <c r="DN264" s="20"/>
      <c r="DO264" s="20"/>
      <c r="DP264" s="20"/>
      <c r="DQ264" s="20"/>
      <c r="DR264" s="20"/>
      <c r="DS264" s="20"/>
      <c r="DT264" s="20"/>
      <c r="DU264" s="20"/>
      <c r="DV264" s="20"/>
      <c r="DW264" s="20"/>
      <c r="DX264" s="20"/>
      <c r="DY264" s="20"/>
      <c r="DZ264" s="20"/>
      <c r="EA264" s="20"/>
      <c r="EB264" s="20"/>
      <c r="EC264" s="20"/>
      <c r="ED264" s="20"/>
      <c r="EE264" s="20"/>
      <c r="EF264" s="20"/>
      <c r="EG264" s="20"/>
      <c r="EH264" s="20"/>
      <c r="EI264" s="20"/>
      <c r="EJ264" s="20"/>
      <c r="EK264" s="20"/>
      <c r="EL264" s="20"/>
      <c r="EM264" s="20"/>
      <c r="EN264" s="20"/>
      <c r="EO264" s="20"/>
      <c r="EP264" s="20"/>
      <c r="EQ264" s="20"/>
      <c r="ER264" s="20"/>
      <c r="ES264" s="20"/>
      <c r="ET264" s="20"/>
      <c r="EU264" s="20"/>
      <c r="EV264" s="20"/>
      <c r="EW264" s="20"/>
      <c r="EX264" s="20"/>
      <c r="EY264" s="20"/>
      <c r="EZ264" s="20"/>
      <c r="FA264" s="20"/>
      <c r="FB264" s="20"/>
      <c r="FC264" s="20"/>
      <c r="FD264" s="20"/>
      <c r="FE264" s="20"/>
      <c r="FF264" s="20"/>
      <c r="FG264" s="20"/>
      <c r="FH264" s="20"/>
      <c r="FI264" s="20"/>
      <c r="FJ264" s="20"/>
      <c r="FK264" s="20"/>
      <c r="FL264" s="20"/>
      <c r="FM264" s="20"/>
      <c r="FN264" s="20"/>
      <c r="FO264" s="20"/>
      <c r="FP264" s="20"/>
      <c r="FQ264" s="20"/>
      <c r="FR264" s="20"/>
      <c r="FS264" s="20"/>
      <c r="FT264" s="20"/>
    </row>
    <row r="265" spans="4:176" ht="15.75" customHeight="1">
      <c r="D265" s="20"/>
      <c r="E265" s="20"/>
      <c r="F265" s="20"/>
      <c r="G265" s="20"/>
      <c r="H265" s="20"/>
      <c r="I265" s="20"/>
      <c r="J265" s="20"/>
      <c r="K265" s="20"/>
      <c r="L265" s="20"/>
      <c r="M265" s="20"/>
      <c r="N265" s="20"/>
      <c r="O265" s="20"/>
      <c r="P265" s="20"/>
      <c r="Q265" s="20"/>
      <c r="R265" s="20"/>
      <c r="S265" s="20"/>
      <c r="T265" s="20"/>
      <c r="AS265" s="20"/>
      <c r="AT265" s="20"/>
      <c r="AU265" s="20"/>
      <c r="AV265" s="20"/>
      <c r="AW265" s="20"/>
      <c r="AX265" s="20"/>
      <c r="AY265" s="20"/>
      <c r="AZ265" s="20"/>
      <c r="BA265" s="20"/>
      <c r="BB265" s="20"/>
      <c r="BC265" s="20"/>
      <c r="BD265" s="20"/>
      <c r="BE265" s="20"/>
      <c r="BF265" s="20"/>
      <c r="BG265" s="20"/>
      <c r="BH265" s="20"/>
      <c r="BI265" s="20"/>
      <c r="BJ265" s="20"/>
      <c r="BK265" s="20"/>
      <c r="BL265" s="20"/>
      <c r="BM265" s="20"/>
      <c r="BN265" s="20"/>
      <c r="BO265" s="20"/>
      <c r="BP265" s="20"/>
      <c r="BQ265" s="20"/>
      <c r="BR265" s="20"/>
      <c r="BS265" s="20"/>
      <c r="BT265" s="20"/>
      <c r="BU265" s="20"/>
      <c r="BV265" s="20"/>
      <c r="BW265" s="20"/>
      <c r="BX265" s="20"/>
      <c r="BY265" s="20"/>
      <c r="BZ265" s="20"/>
      <c r="CA265" s="20"/>
      <c r="CB265" s="20"/>
      <c r="CC265" s="20"/>
      <c r="CD265" s="20"/>
      <c r="CE265" s="20"/>
      <c r="CF265" s="20"/>
      <c r="CG265" s="20"/>
      <c r="CH265" s="20"/>
      <c r="CI265" s="20"/>
      <c r="CJ265" s="20"/>
      <c r="CK265" s="20"/>
      <c r="CL265" s="20"/>
      <c r="CM265" s="20"/>
      <c r="CN265" s="20"/>
      <c r="CO265" s="20"/>
      <c r="CP265" s="20"/>
      <c r="CQ265" s="20"/>
      <c r="CR265" s="20"/>
      <c r="CS265" s="20"/>
      <c r="CT265" s="20"/>
      <c r="CU265" s="20"/>
      <c r="CV265" s="20"/>
      <c r="CW265" s="20"/>
      <c r="CX265" s="20"/>
      <c r="CY265" s="20"/>
      <c r="CZ265" s="20"/>
      <c r="DA265" s="20"/>
      <c r="DB265" s="20"/>
      <c r="DC265" s="20"/>
      <c r="DD265" s="20"/>
      <c r="DE265" s="20"/>
      <c r="DF265" s="20"/>
      <c r="DG265" s="20"/>
      <c r="DH265" s="20"/>
      <c r="DI265" s="20"/>
      <c r="DJ265" s="20"/>
      <c r="DK265" s="20"/>
      <c r="DL265" s="20"/>
      <c r="DM265" s="20"/>
      <c r="DN265" s="20"/>
      <c r="DO265" s="20"/>
      <c r="DP265" s="20"/>
      <c r="DQ265" s="20"/>
      <c r="DR265" s="20"/>
      <c r="DS265" s="20"/>
      <c r="DT265" s="20"/>
      <c r="DU265" s="20"/>
      <c r="DV265" s="20"/>
      <c r="DW265" s="20"/>
      <c r="DX265" s="20"/>
      <c r="DY265" s="20"/>
      <c r="DZ265" s="20"/>
      <c r="EA265" s="20"/>
      <c r="EB265" s="20"/>
      <c r="EC265" s="20"/>
      <c r="ED265" s="20"/>
      <c r="EE265" s="20"/>
      <c r="EF265" s="20"/>
      <c r="EG265" s="20"/>
      <c r="EH265" s="20"/>
      <c r="EI265" s="20"/>
      <c r="EJ265" s="20"/>
      <c r="EK265" s="20"/>
      <c r="EL265" s="20"/>
      <c r="EM265" s="20"/>
      <c r="EN265" s="20"/>
      <c r="EO265" s="20"/>
      <c r="EP265" s="20"/>
      <c r="EQ265" s="20"/>
      <c r="ER265" s="20"/>
      <c r="ES265" s="20"/>
      <c r="ET265" s="20"/>
      <c r="EU265" s="20"/>
      <c r="EV265" s="20"/>
      <c r="EW265" s="20"/>
      <c r="EX265" s="20"/>
      <c r="EY265" s="20"/>
      <c r="EZ265" s="20"/>
      <c r="FA265" s="20"/>
      <c r="FB265" s="20"/>
      <c r="FC265" s="20"/>
      <c r="FD265" s="20"/>
      <c r="FE265" s="20"/>
      <c r="FF265" s="20"/>
      <c r="FG265" s="20"/>
      <c r="FH265" s="20"/>
      <c r="FI265" s="20"/>
      <c r="FJ265" s="20"/>
      <c r="FK265" s="20"/>
      <c r="FL265" s="20"/>
      <c r="FM265" s="20"/>
      <c r="FN265" s="20"/>
      <c r="FO265" s="20"/>
      <c r="FP265" s="20"/>
      <c r="FQ265" s="20"/>
      <c r="FR265" s="20"/>
      <c r="FS265" s="20"/>
      <c r="FT265" s="20"/>
    </row>
    <row r="266" spans="4:176" ht="15.75" customHeight="1">
      <c r="D266" s="20"/>
      <c r="E266" s="20"/>
      <c r="F266" s="20"/>
      <c r="G266" s="20"/>
      <c r="H266" s="20"/>
      <c r="I266" s="20"/>
      <c r="J266" s="20"/>
      <c r="K266" s="20"/>
      <c r="L266" s="20"/>
      <c r="M266" s="20"/>
      <c r="N266" s="20"/>
      <c r="O266" s="20"/>
      <c r="P266" s="20"/>
      <c r="Q266" s="20"/>
      <c r="R266" s="20"/>
      <c r="S266" s="20"/>
      <c r="T266" s="20"/>
      <c r="AS266" s="20"/>
      <c r="AT266" s="20"/>
      <c r="AU266" s="20"/>
      <c r="AV266" s="20"/>
      <c r="AW266" s="20"/>
      <c r="AX266" s="20"/>
      <c r="AY266" s="20"/>
      <c r="AZ266" s="20"/>
      <c r="BA266" s="20"/>
      <c r="BB266" s="20"/>
      <c r="BC266" s="20"/>
      <c r="BD266" s="20"/>
      <c r="BE266" s="20"/>
      <c r="BF266" s="20"/>
      <c r="BG266" s="20"/>
      <c r="BH266" s="20"/>
      <c r="BI266" s="20"/>
      <c r="BJ266" s="20"/>
      <c r="BK266" s="20"/>
      <c r="BL266" s="20"/>
      <c r="BM266" s="20"/>
      <c r="BN266" s="20"/>
      <c r="BO266" s="20"/>
      <c r="BP266" s="20"/>
      <c r="BQ266" s="20"/>
      <c r="BR266" s="20"/>
      <c r="BS266" s="20"/>
      <c r="BT266" s="20"/>
      <c r="BU266" s="20"/>
      <c r="BV266" s="20"/>
      <c r="BW266" s="20"/>
      <c r="BX266" s="20"/>
      <c r="BY266" s="20"/>
      <c r="BZ266" s="20"/>
      <c r="CA266" s="20"/>
      <c r="CB266" s="20"/>
      <c r="CC266" s="20"/>
      <c r="CD266" s="20"/>
      <c r="CE266" s="20"/>
      <c r="CF266" s="20"/>
      <c r="CG266" s="20"/>
      <c r="CH266" s="20"/>
      <c r="CI266" s="20"/>
      <c r="CJ266" s="20"/>
      <c r="CK266" s="20"/>
      <c r="CL266" s="20"/>
      <c r="CM266" s="20"/>
      <c r="CN266" s="20"/>
      <c r="CO266" s="20"/>
      <c r="CP266" s="20"/>
      <c r="CQ266" s="20"/>
      <c r="CR266" s="20"/>
      <c r="CS266" s="20"/>
      <c r="CT266" s="20"/>
      <c r="CU266" s="20"/>
      <c r="CV266" s="20"/>
      <c r="CW266" s="20"/>
      <c r="CX266" s="20"/>
      <c r="CY266" s="20"/>
      <c r="CZ266" s="20"/>
      <c r="DA266" s="20"/>
      <c r="DB266" s="20"/>
      <c r="DC266" s="20"/>
      <c r="DD266" s="20"/>
      <c r="DE266" s="20"/>
      <c r="DF266" s="20"/>
      <c r="DG266" s="20"/>
      <c r="DH266" s="20"/>
      <c r="DI266" s="20"/>
      <c r="DJ266" s="20"/>
      <c r="DK266" s="20"/>
      <c r="DL266" s="20"/>
      <c r="DM266" s="20"/>
      <c r="DN266" s="20"/>
      <c r="DO266" s="20"/>
      <c r="DP266" s="20"/>
      <c r="DQ266" s="20"/>
      <c r="DR266" s="20"/>
      <c r="DS266" s="20"/>
      <c r="DT266" s="20"/>
      <c r="DU266" s="20"/>
      <c r="DV266" s="20"/>
      <c r="DW266" s="20"/>
      <c r="DX266" s="20"/>
      <c r="DY266" s="20"/>
      <c r="DZ266" s="20"/>
      <c r="EA266" s="20"/>
      <c r="EB266" s="20"/>
      <c r="EC266" s="20"/>
      <c r="ED266" s="20"/>
      <c r="EE266" s="20"/>
      <c r="EF266" s="20"/>
      <c r="EG266" s="20"/>
      <c r="EH266" s="20"/>
      <c r="EI266" s="20"/>
      <c r="EJ266" s="20"/>
      <c r="EK266" s="20"/>
      <c r="EL266" s="20"/>
      <c r="EM266" s="20"/>
      <c r="EN266" s="20"/>
      <c r="EO266" s="20"/>
      <c r="EP266" s="20"/>
      <c r="EQ266" s="20"/>
      <c r="ER266" s="20"/>
      <c r="ES266" s="20"/>
      <c r="ET266" s="20"/>
      <c r="EU266" s="20"/>
      <c r="EV266" s="20"/>
      <c r="EW266" s="20"/>
      <c r="EX266" s="20"/>
      <c r="EY266" s="20"/>
      <c r="EZ266" s="20"/>
      <c r="FA266" s="20"/>
      <c r="FB266" s="20"/>
      <c r="FC266" s="20"/>
      <c r="FD266" s="20"/>
      <c r="FE266" s="20"/>
      <c r="FF266" s="20"/>
      <c r="FG266" s="20"/>
      <c r="FH266" s="20"/>
      <c r="FI266" s="20"/>
      <c r="FJ266" s="20"/>
      <c r="FK266" s="20"/>
      <c r="FL266" s="20"/>
      <c r="FM266" s="20"/>
      <c r="FN266" s="20"/>
      <c r="FO266" s="20"/>
      <c r="FP266" s="20"/>
      <c r="FQ266" s="20"/>
      <c r="FR266" s="20"/>
      <c r="FS266" s="20"/>
      <c r="FT266" s="20"/>
    </row>
    <row r="267" spans="4:176" ht="15.75" customHeight="1">
      <c r="D267" s="20"/>
      <c r="E267" s="20"/>
      <c r="F267" s="20"/>
      <c r="G267" s="20"/>
      <c r="H267" s="20"/>
      <c r="I267" s="20"/>
      <c r="J267" s="20"/>
      <c r="K267" s="20"/>
      <c r="L267" s="20"/>
      <c r="M267" s="20"/>
      <c r="N267" s="20"/>
      <c r="O267" s="20"/>
      <c r="P267" s="20"/>
      <c r="Q267" s="20"/>
      <c r="R267" s="20"/>
      <c r="S267" s="20"/>
      <c r="T267" s="20"/>
      <c r="AS267" s="20"/>
      <c r="AT267" s="20"/>
      <c r="AU267" s="20"/>
      <c r="AV267" s="20"/>
      <c r="AW267" s="20"/>
      <c r="AX267" s="20"/>
      <c r="AY267" s="20"/>
      <c r="AZ267" s="20"/>
      <c r="BA267" s="20"/>
      <c r="BB267" s="20"/>
      <c r="BC267" s="20"/>
      <c r="BD267" s="20"/>
      <c r="BE267" s="20"/>
      <c r="BF267" s="20"/>
      <c r="BG267" s="20"/>
      <c r="BH267" s="20"/>
      <c r="BI267" s="20"/>
      <c r="BJ267" s="20"/>
      <c r="BK267" s="20"/>
      <c r="BL267" s="20"/>
      <c r="BM267" s="20"/>
      <c r="BN267" s="20"/>
      <c r="BO267" s="20"/>
      <c r="BP267" s="20"/>
      <c r="BQ267" s="20"/>
      <c r="BR267" s="20"/>
      <c r="BS267" s="20"/>
      <c r="BT267" s="20"/>
      <c r="BU267" s="20"/>
      <c r="BV267" s="20"/>
      <c r="BW267" s="20"/>
      <c r="BX267" s="20"/>
      <c r="BY267" s="20"/>
      <c r="BZ267" s="20"/>
      <c r="CA267" s="20"/>
      <c r="CB267" s="20"/>
      <c r="CC267" s="20"/>
      <c r="CD267" s="20"/>
      <c r="CE267" s="20"/>
      <c r="CF267" s="20"/>
      <c r="CG267" s="20"/>
      <c r="CH267" s="20"/>
      <c r="CI267" s="20"/>
      <c r="CJ267" s="20"/>
      <c r="CK267" s="20"/>
      <c r="CL267" s="20"/>
      <c r="CM267" s="20"/>
      <c r="CN267" s="20"/>
      <c r="CO267" s="20"/>
      <c r="CP267" s="20"/>
      <c r="CQ267" s="20"/>
      <c r="CR267" s="20"/>
      <c r="CS267" s="20"/>
      <c r="CT267" s="20"/>
      <c r="CU267" s="20"/>
      <c r="CV267" s="20"/>
      <c r="CW267" s="20"/>
      <c r="CX267" s="20"/>
      <c r="CY267" s="20"/>
      <c r="CZ267" s="20"/>
      <c r="DA267" s="20"/>
      <c r="DB267" s="20"/>
      <c r="DC267" s="20"/>
      <c r="DD267" s="20"/>
      <c r="DE267" s="20"/>
      <c r="DF267" s="20"/>
      <c r="DG267" s="20"/>
      <c r="DH267" s="20"/>
      <c r="DI267" s="20"/>
      <c r="DJ267" s="20"/>
      <c r="DK267" s="20"/>
      <c r="DL267" s="20"/>
      <c r="DM267" s="20"/>
      <c r="DN267" s="20"/>
      <c r="DO267" s="20"/>
      <c r="DP267" s="20"/>
      <c r="DQ267" s="20"/>
      <c r="DR267" s="20"/>
      <c r="DS267" s="20"/>
      <c r="DT267" s="20"/>
      <c r="DU267" s="20"/>
      <c r="DV267" s="20"/>
      <c r="DW267" s="20"/>
      <c r="DX267" s="20"/>
      <c r="DY267" s="20"/>
      <c r="DZ267" s="20"/>
      <c r="EA267" s="20"/>
      <c r="EB267" s="20"/>
      <c r="EC267" s="20"/>
      <c r="ED267" s="20"/>
      <c r="EE267" s="20"/>
      <c r="EF267" s="20"/>
      <c r="EG267" s="20"/>
      <c r="EH267" s="20"/>
      <c r="EI267" s="20"/>
      <c r="EJ267" s="20"/>
      <c r="EK267" s="20"/>
      <c r="EL267" s="20"/>
      <c r="EM267" s="20"/>
      <c r="EN267" s="20"/>
      <c r="EO267" s="20"/>
      <c r="EP267" s="20"/>
      <c r="EQ267" s="20"/>
      <c r="ER267" s="20"/>
      <c r="ES267" s="20"/>
      <c r="ET267" s="20"/>
      <c r="EU267" s="20"/>
      <c r="EV267" s="20"/>
      <c r="EW267" s="20"/>
      <c r="EX267" s="20"/>
      <c r="EY267" s="20"/>
      <c r="EZ267" s="20"/>
      <c r="FA267" s="20"/>
      <c r="FB267" s="20"/>
      <c r="FC267" s="20"/>
      <c r="FD267" s="20"/>
      <c r="FE267" s="20"/>
      <c r="FF267" s="20"/>
      <c r="FG267" s="20"/>
      <c r="FH267" s="20"/>
      <c r="FI267" s="20"/>
      <c r="FJ267" s="20"/>
      <c r="FK267" s="20"/>
      <c r="FL267" s="20"/>
      <c r="FM267" s="20"/>
      <c r="FN267" s="20"/>
      <c r="FO267" s="20"/>
      <c r="FP267" s="20"/>
      <c r="FQ267" s="20"/>
      <c r="FR267" s="20"/>
    </row>
    <row r="268" spans="4:176" ht="15.75" customHeight="1">
      <c r="D268" s="20"/>
      <c r="E268" s="20"/>
      <c r="F268" s="20"/>
      <c r="G268" s="20"/>
      <c r="H268" s="20"/>
      <c r="I268" s="20"/>
      <c r="J268" s="20"/>
      <c r="K268" s="20"/>
      <c r="L268" s="20"/>
      <c r="M268" s="20"/>
      <c r="N268" s="20"/>
      <c r="O268" s="20"/>
      <c r="P268" s="20"/>
      <c r="Q268" s="20"/>
      <c r="R268" s="20"/>
      <c r="S268" s="20"/>
      <c r="T268" s="20"/>
      <c r="AS268" s="20"/>
      <c r="AT268" s="20"/>
      <c r="AU268" s="20"/>
      <c r="AV268" s="20"/>
      <c r="AW268" s="20"/>
      <c r="AX268" s="20"/>
      <c r="AY268" s="20"/>
      <c r="AZ268" s="20"/>
      <c r="BA268" s="20"/>
      <c r="BB268" s="20"/>
      <c r="BC268" s="20"/>
      <c r="BD268" s="20"/>
      <c r="BE268" s="20"/>
      <c r="BF268" s="20"/>
      <c r="BG268" s="20"/>
      <c r="BH268" s="20"/>
      <c r="BI268" s="20"/>
      <c r="BJ268" s="20"/>
      <c r="BK268" s="20"/>
      <c r="BL268" s="20"/>
      <c r="BM268" s="20"/>
      <c r="BN268" s="20"/>
      <c r="BO268" s="20"/>
      <c r="BP268" s="20"/>
      <c r="BQ268" s="20"/>
      <c r="BR268" s="20"/>
      <c r="BS268" s="20"/>
      <c r="BT268" s="20"/>
      <c r="BU268" s="20"/>
      <c r="BV268" s="20"/>
      <c r="BW268" s="20"/>
      <c r="BX268" s="20"/>
      <c r="BY268" s="20"/>
      <c r="BZ268" s="20"/>
      <c r="CA268" s="20"/>
      <c r="CB268" s="20"/>
      <c r="CC268" s="20"/>
      <c r="CD268" s="20"/>
      <c r="CE268" s="20"/>
      <c r="CF268" s="20"/>
      <c r="CG268" s="20"/>
      <c r="CH268" s="20"/>
      <c r="CI268" s="20"/>
      <c r="CJ268" s="20"/>
      <c r="CK268" s="20"/>
      <c r="CL268" s="20"/>
      <c r="CM268" s="20"/>
      <c r="CN268" s="20"/>
      <c r="CO268" s="20"/>
      <c r="CP268" s="20"/>
      <c r="CQ268" s="20"/>
      <c r="CR268" s="20"/>
      <c r="CS268" s="20"/>
      <c r="CT268" s="20"/>
      <c r="CU268" s="20"/>
      <c r="CV268" s="20"/>
      <c r="CW268" s="20"/>
      <c r="CX268" s="20"/>
      <c r="CY268" s="20"/>
      <c r="CZ268" s="20"/>
      <c r="DA268" s="20"/>
      <c r="DB268" s="20"/>
      <c r="DC268" s="20"/>
      <c r="DD268" s="20"/>
      <c r="DE268" s="20"/>
      <c r="DF268" s="20"/>
      <c r="DG268" s="20"/>
      <c r="DH268" s="20"/>
      <c r="DI268" s="20"/>
      <c r="DJ268" s="20"/>
      <c r="DK268" s="20"/>
      <c r="DL268" s="20"/>
      <c r="DM268" s="20"/>
      <c r="DN268" s="20"/>
      <c r="DO268" s="20"/>
      <c r="DP268" s="20"/>
      <c r="DQ268" s="20"/>
      <c r="DR268" s="20"/>
      <c r="DS268" s="20"/>
      <c r="DT268" s="20"/>
      <c r="DU268" s="20"/>
      <c r="DV268" s="20"/>
      <c r="DW268" s="20"/>
      <c r="DX268" s="20"/>
      <c r="DY268" s="20"/>
      <c r="DZ268" s="20"/>
      <c r="EA268" s="20"/>
      <c r="EB268" s="20"/>
      <c r="EC268" s="20"/>
      <c r="ED268" s="20"/>
      <c r="EE268" s="20"/>
      <c r="EF268" s="20"/>
      <c r="EG268" s="20"/>
      <c r="EH268" s="20"/>
      <c r="EI268" s="20"/>
      <c r="EJ268" s="20"/>
      <c r="EK268" s="20"/>
      <c r="EL268" s="20"/>
      <c r="EM268" s="20"/>
      <c r="EN268" s="20"/>
      <c r="EO268" s="20"/>
      <c r="EP268" s="20"/>
      <c r="EQ268" s="20"/>
      <c r="ER268" s="20"/>
      <c r="ES268" s="20"/>
      <c r="ET268" s="20"/>
      <c r="EU268" s="20"/>
      <c r="EV268" s="20"/>
      <c r="EW268" s="20"/>
      <c r="EX268" s="20"/>
      <c r="EY268" s="20"/>
      <c r="EZ268" s="20"/>
      <c r="FA268" s="20"/>
      <c r="FB268" s="20"/>
      <c r="FC268" s="20"/>
      <c r="FD268" s="20"/>
      <c r="FE268" s="20"/>
      <c r="FF268" s="20"/>
      <c r="FG268" s="20"/>
      <c r="FH268" s="20"/>
      <c r="FI268" s="20"/>
      <c r="FJ268" s="20"/>
      <c r="FK268" s="20"/>
      <c r="FL268" s="20"/>
      <c r="FM268" s="20"/>
      <c r="FN268" s="20"/>
      <c r="FO268" s="20"/>
      <c r="FP268" s="20"/>
      <c r="FQ268" s="20"/>
      <c r="FR268" s="20"/>
    </row>
    <row r="269" spans="4:176" ht="15.75" customHeight="1">
      <c r="D269" s="20"/>
      <c r="E269" s="20"/>
      <c r="F269" s="20"/>
      <c r="G269" s="20"/>
      <c r="H269" s="20"/>
      <c r="I269" s="20"/>
      <c r="J269" s="20"/>
      <c r="K269" s="20"/>
      <c r="L269" s="20"/>
      <c r="M269" s="20"/>
      <c r="N269" s="20"/>
      <c r="O269" s="20"/>
      <c r="P269" s="20"/>
      <c r="Q269" s="20"/>
      <c r="R269" s="20"/>
      <c r="S269" s="20"/>
      <c r="T269" s="20"/>
      <c r="AS269" s="20"/>
      <c r="AT269" s="20"/>
      <c r="AU269" s="20"/>
      <c r="AV269" s="20"/>
      <c r="AW269" s="20"/>
      <c r="AX269" s="20"/>
      <c r="AY269" s="20"/>
      <c r="AZ269" s="20"/>
      <c r="BA269" s="20"/>
      <c r="BB269" s="20"/>
      <c r="BC269" s="20"/>
      <c r="BD269" s="20"/>
      <c r="BE269" s="20"/>
      <c r="BF269" s="20"/>
      <c r="BG269" s="20"/>
      <c r="BH269" s="20"/>
      <c r="BI269" s="20"/>
      <c r="BJ269" s="20"/>
      <c r="BK269" s="20"/>
      <c r="BL269" s="20"/>
      <c r="BM269" s="20"/>
      <c r="BN269" s="20"/>
      <c r="BO269" s="20"/>
      <c r="BP269" s="20"/>
      <c r="BQ269" s="20"/>
      <c r="BR269" s="20"/>
      <c r="BS269" s="20"/>
      <c r="BT269" s="20"/>
      <c r="BU269" s="20"/>
      <c r="BV269" s="20"/>
      <c r="BW269" s="20"/>
      <c r="BX269" s="20"/>
      <c r="BY269" s="20"/>
      <c r="BZ269" s="20"/>
      <c r="CA269" s="20"/>
      <c r="CB269" s="20"/>
      <c r="CC269" s="20"/>
      <c r="CD269" s="20"/>
      <c r="CE269" s="20"/>
      <c r="CF269" s="20"/>
      <c r="CG269" s="20"/>
      <c r="CH269" s="20"/>
      <c r="CI269" s="20"/>
      <c r="CJ269" s="20"/>
      <c r="CK269" s="20"/>
      <c r="CL269" s="20"/>
      <c r="CM269" s="20"/>
      <c r="CN269" s="20"/>
      <c r="CO269" s="20"/>
      <c r="CP269" s="20"/>
      <c r="CQ269" s="20"/>
      <c r="CR269" s="20"/>
      <c r="CS269" s="20"/>
      <c r="CT269" s="20"/>
      <c r="CU269" s="20"/>
      <c r="CV269" s="20"/>
      <c r="CW269" s="20"/>
      <c r="CX269" s="20"/>
      <c r="CY269" s="20"/>
      <c r="CZ269" s="20"/>
      <c r="DA269" s="20"/>
      <c r="DB269" s="20"/>
      <c r="DC269" s="20"/>
      <c r="DD269" s="20"/>
      <c r="DE269" s="20"/>
      <c r="DF269" s="20"/>
      <c r="DG269" s="20"/>
      <c r="DH269" s="20"/>
      <c r="DI269" s="20"/>
      <c r="DJ269" s="20"/>
      <c r="DK269" s="20"/>
      <c r="DL269" s="20"/>
      <c r="DM269" s="20"/>
      <c r="DN269" s="20"/>
      <c r="DO269" s="20"/>
      <c r="DP269" s="20"/>
      <c r="DQ269" s="20"/>
      <c r="DR269" s="20"/>
      <c r="DS269" s="20"/>
      <c r="DT269" s="20"/>
      <c r="DU269" s="20"/>
      <c r="DV269" s="20"/>
      <c r="DW269" s="20"/>
      <c r="DX269" s="20"/>
      <c r="DY269" s="20"/>
      <c r="DZ269" s="20"/>
      <c r="EA269" s="20"/>
      <c r="EB269" s="20"/>
      <c r="EC269" s="20"/>
      <c r="ED269" s="20"/>
      <c r="EE269" s="20"/>
      <c r="EF269" s="20"/>
      <c r="EG269" s="20"/>
      <c r="EH269" s="20"/>
      <c r="EI269" s="20"/>
      <c r="EJ269" s="20"/>
      <c r="EK269" s="20"/>
      <c r="EL269" s="20"/>
      <c r="EM269" s="20"/>
      <c r="EN269" s="20"/>
      <c r="EO269" s="20"/>
      <c r="EP269" s="20"/>
      <c r="EQ269" s="20"/>
      <c r="ER269" s="20"/>
      <c r="ES269" s="20"/>
      <c r="ET269" s="20"/>
      <c r="EU269" s="20"/>
      <c r="EV269" s="20"/>
      <c r="EW269" s="20"/>
      <c r="EX269" s="20"/>
      <c r="EY269" s="20"/>
      <c r="EZ269" s="20"/>
      <c r="FA269" s="20"/>
      <c r="FB269" s="20"/>
      <c r="FC269" s="20"/>
      <c r="FD269" s="20"/>
      <c r="FE269" s="20"/>
      <c r="FF269" s="20"/>
      <c r="FG269" s="20"/>
      <c r="FH269" s="20"/>
      <c r="FI269" s="20"/>
      <c r="FJ269" s="20"/>
      <c r="FK269" s="20"/>
      <c r="FL269" s="20"/>
      <c r="FM269" s="20"/>
      <c r="FN269" s="20"/>
      <c r="FO269" s="20"/>
      <c r="FP269" s="20"/>
      <c r="FQ269" s="20"/>
      <c r="FR269" s="20"/>
    </row>
    <row r="270" spans="4:176" ht="15.75" customHeight="1">
      <c r="D270" s="20"/>
      <c r="E270" s="20"/>
      <c r="F270" s="20"/>
      <c r="G270" s="20"/>
      <c r="H270" s="20"/>
      <c r="I270" s="20"/>
      <c r="J270" s="20"/>
      <c r="K270" s="20"/>
      <c r="L270" s="20"/>
      <c r="M270" s="20"/>
      <c r="N270" s="20"/>
      <c r="O270" s="20"/>
      <c r="P270" s="20"/>
      <c r="Q270" s="20"/>
      <c r="R270" s="20"/>
      <c r="S270" s="20"/>
      <c r="T270" s="20"/>
      <c r="AS270" s="20"/>
      <c r="AT270" s="20"/>
      <c r="AU270" s="20"/>
      <c r="AV270" s="20"/>
      <c r="AW270" s="20"/>
      <c r="AX270" s="20"/>
      <c r="AY270" s="20"/>
      <c r="AZ270" s="20"/>
      <c r="BA270" s="20"/>
      <c r="BB270" s="20"/>
      <c r="BC270" s="20"/>
      <c r="BD270" s="20"/>
      <c r="BE270" s="20"/>
      <c r="BF270" s="20"/>
      <c r="BG270" s="20"/>
      <c r="BH270" s="20"/>
      <c r="BI270" s="20"/>
      <c r="BJ270" s="20"/>
      <c r="BK270" s="20"/>
      <c r="BL270" s="20"/>
      <c r="BM270" s="20"/>
      <c r="BN270" s="20"/>
      <c r="BO270" s="20"/>
      <c r="BP270" s="20"/>
      <c r="BQ270" s="20"/>
      <c r="BR270" s="20"/>
      <c r="BS270" s="20"/>
      <c r="BT270" s="20"/>
      <c r="BU270" s="20"/>
      <c r="BV270" s="20"/>
      <c r="BW270" s="20"/>
      <c r="BX270" s="20"/>
      <c r="BY270" s="20"/>
      <c r="BZ270" s="20"/>
      <c r="CA270" s="20"/>
      <c r="CB270" s="20"/>
      <c r="CC270" s="20"/>
      <c r="CD270" s="20"/>
      <c r="CE270" s="20"/>
      <c r="CF270" s="20"/>
      <c r="CG270" s="20"/>
      <c r="CH270" s="20"/>
      <c r="CI270" s="20"/>
      <c r="CJ270" s="20"/>
      <c r="CK270" s="20"/>
      <c r="CL270" s="20"/>
      <c r="CM270" s="20"/>
      <c r="CN270" s="20"/>
      <c r="CO270" s="20"/>
      <c r="CP270" s="20"/>
      <c r="CQ270" s="20"/>
      <c r="CR270" s="20"/>
      <c r="CS270" s="20"/>
      <c r="CT270" s="20"/>
      <c r="CU270" s="20"/>
      <c r="CV270" s="20"/>
      <c r="CW270" s="20"/>
      <c r="CX270" s="20"/>
      <c r="CY270" s="20"/>
      <c r="CZ270" s="20"/>
      <c r="DA270" s="20"/>
      <c r="DB270" s="20"/>
      <c r="DC270" s="20"/>
      <c r="DD270" s="20"/>
      <c r="DE270" s="20"/>
      <c r="DF270" s="20"/>
      <c r="DG270" s="20"/>
      <c r="DH270" s="20"/>
      <c r="DI270" s="20"/>
      <c r="DJ270" s="20"/>
      <c r="DK270" s="20"/>
      <c r="DL270" s="20"/>
      <c r="DM270" s="20"/>
      <c r="DN270" s="20"/>
      <c r="DO270" s="20"/>
      <c r="DP270" s="20"/>
      <c r="DQ270" s="20"/>
      <c r="DR270" s="20"/>
      <c r="DS270" s="20"/>
      <c r="DT270" s="20"/>
      <c r="DU270" s="20"/>
      <c r="DV270" s="20"/>
      <c r="DW270" s="20"/>
      <c r="DX270" s="20"/>
      <c r="DY270" s="20"/>
      <c r="DZ270" s="20"/>
      <c r="EA270" s="20"/>
      <c r="EB270" s="20"/>
      <c r="EC270" s="20"/>
      <c r="ED270" s="20"/>
      <c r="EE270" s="20"/>
      <c r="EF270" s="20"/>
      <c r="EG270" s="20"/>
      <c r="EH270" s="20"/>
      <c r="EI270" s="20"/>
      <c r="EJ270" s="20"/>
      <c r="EK270" s="20"/>
      <c r="EL270" s="20"/>
      <c r="EM270" s="20"/>
      <c r="EN270" s="20"/>
      <c r="EO270" s="20"/>
      <c r="EP270" s="20"/>
      <c r="EQ270" s="20"/>
      <c r="ER270" s="20"/>
      <c r="ES270" s="20"/>
      <c r="ET270" s="20"/>
      <c r="EU270" s="20"/>
      <c r="EV270" s="20"/>
      <c r="EW270" s="20"/>
      <c r="EX270" s="20"/>
      <c r="EY270" s="20"/>
      <c r="EZ270" s="20"/>
      <c r="FA270" s="20"/>
      <c r="FB270" s="20"/>
      <c r="FC270" s="20"/>
      <c r="FD270" s="20"/>
      <c r="FE270" s="20"/>
      <c r="FF270" s="20"/>
      <c r="FG270" s="20"/>
      <c r="FH270" s="20"/>
      <c r="FI270" s="20"/>
      <c r="FJ270" s="20"/>
      <c r="FK270" s="20"/>
      <c r="FL270" s="20"/>
      <c r="FM270" s="20"/>
      <c r="FN270" s="20"/>
      <c r="FO270" s="20"/>
      <c r="FP270" s="20"/>
      <c r="FQ270" s="20"/>
      <c r="FR270" s="20"/>
    </row>
    <row r="271" spans="4:176" ht="15.75" customHeight="1">
      <c r="D271" s="20"/>
      <c r="E271" s="20"/>
      <c r="F271" s="20"/>
      <c r="G271" s="20"/>
      <c r="H271" s="20"/>
      <c r="I271" s="20"/>
      <c r="J271" s="20"/>
      <c r="K271" s="20"/>
      <c r="L271" s="20"/>
      <c r="M271" s="20"/>
      <c r="N271" s="20"/>
      <c r="O271" s="20"/>
      <c r="P271" s="20"/>
      <c r="Q271" s="20"/>
      <c r="R271" s="20"/>
      <c r="S271" s="20"/>
      <c r="T271" s="20"/>
      <c r="AS271" s="20"/>
      <c r="AT271" s="20"/>
      <c r="AU271" s="20"/>
      <c r="AV271" s="20"/>
      <c r="AW271" s="20"/>
      <c r="AX271" s="20"/>
      <c r="AY271" s="20"/>
      <c r="AZ271" s="20"/>
      <c r="BA271" s="20"/>
      <c r="BB271" s="20"/>
      <c r="BC271" s="20"/>
      <c r="BD271" s="20"/>
      <c r="BE271" s="20"/>
      <c r="BF271" s="20"/>
      <c r="BG271" s="20"/>
      <c r="BH271" s="20"/>
      <c r="BI271" s="20"/>
      <c r="BJ271" s="20"/>
      <c r="BK271" s="20"/>
      <c r="BL271" s="20"/>
      <c r="BM271" s="20"/>
      <c r="BN271" s="20"/>
      <c r="BO271" s="20"/>
      <c r="BP271" s="20"/>
      <c r="BQ271" s="20"/>
      <c r="BR271" s="20"/>
      <c r="BS271" s="20"/>
      <c r="BT271" s="20"/>
      <c r="BU271" s="20"/>
      <c r="BV271" s="20"/>
      <c r="BW271" s="20"/>
      <c r="BX271" s="20"/>
      <c r="BY271" s="20"/>
      <c r="BZ271" s="20"/>
      <c r="CA271" s="20"/>
      <c r="CB271" s="20"/>
      <c r="CC271" s="20"/>
      <c r="CD271" s="20"/>
      <c r="CE271" s="20"/>
      <c r="CF271" s="20"/>
      <c r="CG271" s="20"/>
      <c r="CH271" s="20"/>
      <c r="CI271" s="20"/>
      <c r="CJ271" s="20"/>
      <c r="CK271" s="20"/>
      <c r="CL271" s="20"/>
      <c r="CM271" s="20"/>
      <c r="CN271" s="20"/>
      <c r="CO271" s="20"/>
      <c r="CP271" s="20"/>
      <c r="CQ271" s="20"/>
      <c r="CR271" s="20"/>
      <c r="CS271" s="20"/>
      <c r="CT271" s="20"/>
      <c r="CU271" s="20"/>
      <c r="CV271" s="20"/>
      <c r="CW271" s="20"/>
      <c r="CX271" s="20"/>
      <c r="CY271" s="20"/>
      <c r="CZ271" s="20"/>
      <c r="DA271" s="20"/>
      <c r="DB271" s="20"/>
      <c r="DC271" s="20"/>
      <c r="DD271" s="20"/>
      <c r="DE271" s="20"/>
      <c r="DF271" s="20"/>
      <c r="DG271" s="20"/>
      <c r="DH271" s="20"/>
      <c r="DI271" s="20"/>
      <c r="DJ271" s="20"/>
      <c r="DK271" s="20"/>
      <c r="DL271" s="20"/>
      <c r="DM271" s="20"/>
      <c r="DN271" s="20"/>
      <c r="DO271" s="20"/>
      <c r="DP271" s="20"/>
      <c r="DQ271" s="20"/>
      <c r="DR271" s="20"/>
      <c r="DS271" s="20"/>
      <c r="DT271" s="20"/>
      <c r="DU271" s="20"/>
      <c r="DV271" s="20"/>
      <c r="DW271" s="20"/>
      <c r="DX271" s="20"/>
      <c r="DY271" s="20"/>
      <c r="DZ271" s="20"/>
      <c r="EA271" s="20"/>
      <c r="EB271" s="20"/>
      <c r="EC271" s="20"/>
      <c r="ED271" s="20"/>
      <c r="EE271" s="20"/>
      <c r="EF271" s="20"/>
      <c r="EG271" s="20"/>
      <c r="EH271" s="20"/>
      <c r="EI271" s="20"/>
      <c r="EJ271" s="20"/>
      <c r="EK271" s="20"/>
      <c r="EL271" s="20"/>
      <c r="EM271" s="20"/>
      <c r="EN271" s="20"/>
      <c r="EO271" s="20"/>
      <c r="EP271" s="20"/>
      <c r="EQ271" s="20"/>
      <c r="ER271" s="20"/>
      <c r="ES271" s="20"/>
      <c r="ET271" s="20"/>
      <c r="EU271" s="20"/>
      <c r="EV271" s="20"/>
      <c r="EW271" s="20"/>
      <c r="EX271" s="20"/>
      <c r="EY271" s="20"/>
      <c r="EZ271" s="20"/>
      <c r="FA271" s="20"/>
      <c r="FB271" s="20"/>
      <c r="FC271" s="20"/>
      <c r="FD271" s="20"/>
      <c r="FE271" s="20"/>
      <c r="FF271" s="20"/>
      <c r="FG271" s="20"/>
      <c r="FH271" s="20"/>
      <c r="FI271" s="20"/>
      <c r="FJ271" s="20"/>
      <c r="FK271" s="20"/>
      <c r="FL271" s="20"/>
      <c r="FM271" s="20"/>
      <c r="FN271" s="20"/>
      <c r="FO271" s="20"/>
      <c r="FP271" s="20"/>
      <c r="FQ271" s="20"/>
      <c r="FR271" s="20"/>
    </row>
    <row r="272" spans="4:176" ht="15.75" customHeight="1">
      <c r="D272" s="20"/>
      <c r="E272" s="20"/>
      <c r="F272" s="20"/>
      <c r="G272" s="20"/>
      <c r="H272" s="20"/>
      <c r="I272" s="20"/>
      <c r="J272" s="20"/>
      <c r="K272" s="20"/>
      <c r="L272" s="20"/>
      <c r="M272" s="20"/>
      <c r="N272" s="20"/>
      <c r="O272" s="20"/>
      <c r="P272" s="20"/>
      <c r="Q272" s="20"/>
      <c r="R272" s="20"/>
      <c r="S272" s="20"/>
      <c r="T272" s="20"/>
      <c r="AS272" s="20"/>
      <c r="AT272" s="20"/>
      <c r="AU272" s="20"/>
      <c r="AV272" s="20"/>
      <c r="AW272" s="20"/>
      <c r="AX272" s="20"/>
      <c r="AY272" s="20"/>
      <c r="AZ272" s="20"/>
      <c r="BA272" s="20"/>
      <c r="BB272" s="20"/>
      <c r="BC272" s="20"/>
      <c r="BD272" s="20"/>
      <c r="BE272" s="20"/>
      <c r="BF272" s="20"/>
      <c r="BG272" s="20"/>
      <c r="BH272" s="20"/>
      <c r="BI272" s="20"/>
      <c r="BJ272" s="20"/>
      <c r="BK272" s="20"/>
      <c r="BL272" s="20"/>
      <c r="BM272" s="20"/>
      <c r="BN272" s="20"/>
      <c r="BO272" s="20"/>
      <c r="BP272" s="20"/>
      <c r="BQ272" s="20"/>
      <c r="BR272" s="20"/>
      <c r="BS272" s="20"/>
      <c r="BT272" s="20"/>
      <c r="BU272" s="20"/>
      <c r="BV272" s="20"/>
      <c r="BW272" s="20"/>
      <c r="BX272" s="20"/>
      <c r="BY272" s="20"/>
      <c r="BZ272" s="20"/>
      <c r="CA272" s="20"/>
      <c r="CB272" s="20"/>
      <c r="CC272" s="20"/>
      <c r="CD272" s="20"/>
      <c r="CE272" s="20"/>
      <c r="CF272" s="20"/>
      <c r="CG272" s="20"/>
      <c r="CH272" s="20"/>
      <c r="CI272" s="20"/>
      <c r="CJ272" s="20"/>
      <c r="CK272" s="20"/>
      <c r="CL272" s="20"/>
      <c r="CM272" s="20"/>
      <c r="CN272" s="20"/>
      <c r="CO272" s="20"/>
      <c r="CP272" s="20"/>
      <c r="CQ272" s="20"/>
      <c r="CR272" s="20"/>
      <c r="CS272" s="20"/>
      <c r="CT272" s="20"/>
      <c r="CU272" s="20"/>
      <c r="CV272" s="20"/>
      <c r="CW272" s="20"/>
      <c r="CX272" s="20"/>
      <c r="CY272" s="20"/>
      <c r="CZ272" s="20"/>
      <c r="DA272" s="20"/>
      <c r="DB272" s="20"/>
      <c r="DC272" s="20"/>
      <c r="DD272" s="20"/>
      <c r="DE272" s="20"/>
      <c r="DF272" s="20"/>
      <c r="DG272" s="20"/>
      <c r="DH272" s="20"/>
      <c r="DI272" s="20"/>
      <c r="DJ272" s="20"/>
      <c r="DK272" s="20"/>
      <c r="DL272" s="20"/>
      <c r="DM272" s="20"/>
      <c r="DN272" s="20"/>
      <c r="DO272" s="20"/>
      <c r="DP272" s="20"/>
      <c r="DQ272" s="20"/>
      <c r="DR272" s="20"/>
      <c r="DS272" s="20"/>
      <c r="DT272" s="20"/>
      <c r="DU272" s="20"/>
      <c r="DV272" s="20"/>
      <c r="DW272" s="20"/>
      <c r="DX272" s="20"/>
      <c r="DY272" s="20"/>
      <c r="DZ272" s="20"/>
      <c r="EA272" s="20"/>
      <c r="EB272" s="20"/>
      <c r="EC272" s="20"/>
      <c r="ED272" s="20"/>
      <c r="EE272" s="20"/>
      <c r="EF272" s="20"/>
      <c r="EG272" s="20"/>
      <c r="EH272" s="20"/>
      <c r="EI272" s="20"/>
      <c r="EJ272" s="20"/>
      <c r="EK272" s="20"/>
      <c r="EL272" s="20"/>
      <c r="EM272" s="20"/>
      <c r="EN272" s="20"/>
      <c r="EO272" s="20"/>
      <c r="EP272" s="20"/>
      <c r="EQ272" s="20"/>
      <c r="ER272" s="20"/>
      <c r="ES272" s="20"/>
      <c r="ET272" s="20"/>
      <c r="EU272" s="20"/>
      <c r="EV272" s="20"/>
      <c r="EW272" s="20"/>
      <c r="EX272" s="20"/>
      <c r="EY272" s="20"/>
      <c r="EZ272" s="20"/>
      <c r="FA272" s="20"/>
      <c r="FB272" s="20"/>
      <c r="FC272" s="20"/>
      <c r="FD272" s="20"/>
      <c r="FE272" s="20"/>
      <c r="FF272" s="20"/>
      <c r="FG272" s="20"/>
      <c r="FH272" s="20"/>
      <c r="FI272" s="20"/>
      <c r="FJ272" s="20"/>
      <c r="FK272" s="20"/>
      <c r="FL272" s="20"/>
      <c r="FM272" s="20"/>
      <c r="FN272" s="20"/>
      <c r="FO272" s="20"/>
      <c r="FP272" s="20"/>
      <c r="FQ272" s="20"/>
      <c r="FR272" s="20"/>
    </row>
    <row r="273" spans="4:174" ht="15.75" customHeight="1">
      <c r="D273" s="20"/>
      <c r="E273" s="20"/>
      <c r="F273" s="20"/>
      <c r="G273" s="20"/>
      <c r="H273" s="20"/>
      <c r="I273" s="20"/>
      <c r="J273" s="20"/>
      <c r="K273" s="20"/>
      <c r="L273" s="20"/>
      <c r="M273" s="20"/>
      <c r="N273" s="20"/>
      <c r="O273" s="20"/>
      <c r="P273" s="20"/>
      <c r="Q273" s="20"/>
      <c r="R273" s="20"/>
      <c r="S273" s="20"/>
      <c r="T273" s="20"/>
      <c r="AS273" s="20"/>
      <c r="AT273" s="20"/>
      <c r="AU273" s="20"/>
      <c r="AV273" s="20"/>
      <c r="AW273" s="20"/>
      <c r="AX273" s="20"/>
      <c r="AY273" s="20"/>
      <c r="AZ273" s="20"/>
      <c r="BA273" s="20"/>
      <c r="BB273" s="20"/>
      <c r="BC273" s="20"/>
      <c r="BD273" s="20"/>
      <c r="BE273" s="20"/>
      <c r="BF273" s="20"/>
      <c r="BG273" s="20"/>
      <c r="BH273" s="20"/>
      <c r="BI273" s="20"/>
      <c r="BJ273" s="20"/>
      <c r="BK273" s="20"/>
      <c r="BL273" s="20"/>
      <c r="BM273" s="20"/>
      <c r="BN273" s="20"/>
      <c r="BO273" s="20"/>
      <c r="BP273" s="20"/>
      <c r="BQ273" s="20"/>
      <c r="BR273" s="20"/>
      <c r="BS273" s="20"/>
      <c r="BT273" s="20"/>
      <c r="BU273" s="20"/>
      <c r="BV273" s="20"/>
      <c r="BW273" s="20"/>
      <c r="BX273" s="20"/>
      <c r="BY273" s="20"/>
      <c r="BZ273" s="20"/>
      <c r="CA273" s="20"/>
      <c r="CB273" s="20"/>
      <c r="CC273" s="20"/>
      <c r="CD273" s="20"/>
      <c r="CE273" s="20"/>
      <c r="CF273" s="20"/>
      <c r="CG273" s="20"/>
      <c r="CH273" s="20"/>
      <c r="CI273" s="20"/>
      <c r="CJ273" s="20"/>
      <c r="CK273" s="20"/>
      <c r="CL273" s="20"/>
      <c r="CM273" s="20"/>
      <c r="CN273" s="20"/>
      <c r="CO273" s="20"/>
      <c r="CP273" s="20"/>
      <c r="CQ273" s="20"/>
      <c r="CR273" s="20"/>
      <c r="CS273" s="20"/>
      <c r="CT273" s="20"/>
      <c r="CU273" s="20"/>
      <c r="CV273" s="20"/>
      <c r="CW273" s="20"/>
      <c r="CX273" s="20"/>
      <c r="CY273" s="20"/>
      <c r="CZ273" s="20"/>
      <c r="DA273" s="20"/>
      <c r="DB273" s="20"/>
      <c r="DC273" s="20"/>
      <c r="DD273" s="20"/>
      <c r="DE273" s="20"/>
      <c r="DF273" s="20"/>
      <c r="DG273" s="20"/>
      <c r="DH273" s="20"/>
      <c r="DI273" s="20"/>
      <c r="DJ273" s="20"/>
      <c r="DK273" s="20"/>
      <c r="DL273" s="20"/>
      <c r="DM273" s="20"/>
      <c r="DN273" s="20"/>
      <c r="DO273" s="20"/>
      <c r="DP273" s="20"/>
      <c r="DQ273" s="20"/>
      <c r="DR273" s="20"/>
      <c r="DS273" s="20"/>
      <c r="DT273" s="20"/>
      <c r="DU273" s="20"/>
      <c r="DV273" s="20"/>
      <c r="DW273" s="20"/>
      <c r="DX273" s="20"/>
      <c r="DY273" s="20"/>
      <c r="DZ273" s="20"/>
      <c r="EA273" s="20"/>
      <c r="EB273" s="20"/>
      <c r="EC273" s="20"/>
      <c r="ED273" s="20"/>
      <c r="EE273" s="20"/>
      <c r="EF273" s="20"/>
      <c r="EG273" s="20"/>
      <c r="EH273" s="20"/>
      <c r="EI273" s="20"/>
      <c r="EJ273" s="20"/>
      <c r="EK273" s="20"/>
      <c r="EL273" s="20"/>
      <c r="EM273" s="20"/>
      <c r="EN273" s="20"/>
      <c r="EO273" s="20"/>
      <c r="EP273" s="20"/>
      <c r="EQ273" s="20"/>
      <c r="ER273" s="20"/>
      <c r="ES273" s="20"/>
      <c r="ET273" s="20"/>
      <c r="EU273" s="20"/>
      <c r="EV273" s="20"/>
      <c r="EW273" s="20"/>
      <c r="EX273" s="20"/>
      <c r="EY273" s="20"/>
      <c r="EZ273" s="20"/>
      <c r="FA273" s="20"/>
      <c r="FB273" s="20"/>
      <c r="FC273" s="20"/>
      <c r="FD273" s="20"/>
      <c r="FE273" s="20"/>
      <c r="FF273" s="20"/>
      <c r="FG273" s="20"/>
      <c r="FH273" s="20"/>
      <c r="FI273" s="20"/>
      <c r="FJ273" s="20"/>
      <c r="FK273" s="20"/>
      <c r="FL273" s="20"/>
      <c r="FM273" s="20"/>
      <c r="FN273" s="20"/>
      <c r="FO273" s="20"/>
      <c r="FP273" s="20"/>
      <c r="FQ273" s="20"/>
      <c r="FR273" s="20"/>
    </row>
    <row r="274" spans="4:174" ht="15.75" customHeight="1">
      <c r="D274" s="20"/>
      <c r="E274" s="20"/>
      <c r="F274" s="20"/>
      <c r="G274" s="20"/>
      <c r="H274" s="20"/>
      <c r="I274" s="20"/>
      <c r="J274" s="20"/>
      <c r="K274" s="20"/>
      <c r="L274" s="20"/>
      <c r="M274" s="20"/>
      <c r="N274" s="20"/>
      <c r="O274" s="20"/>
      <c r="P274" s="20"/>
      <c r="Q274" s="20"/>
      <c r="R274" s="20"/>
      <c r="S274" s="20"/>
      <c r="T274" s="20"/>
      <c r="AS274" s="20"/>
      <c r="AT274" s="20"/>
      <c r="AU274" s="20"/>
      <c r="AV274" s="20"/>
      <c r="AW274" s="20"/>
      <c r="AX274" s="20"/>
      <c r="AY274" s="20"/>
      <c r="AZ274" s="20"/>
      <c r="BA274" s="20"/>
      <c r="BB274" s="20"/>
      <c r="BC274" s="20"/>
      <c r="BD274" s="20"/>
      <c r="BE274" s="20"/>
      <c r="BF274" s="20"/>
      <c r="BG274" s="20"/>
      <c r="BH274" s="20"/>
      <c r="BI274" s="20"/>
      <c r="BJ274" s="20"/>
      <c r="BK274" s="20"/>
      <c r="BL274" s="20"/>
      <c r="BM274" s="20"/>
      <c r="BN274" s="20"/>
      <c r="BO274" s="20"/>
      <c r="BP274" s="20"/>
      <c r="BQ274" s="20"/>
      <c r="BR274" s="20"/>
      <c r="BS274" s="20"/>
      <c r="BT274" s="20"/>
      <c r="BU274" s="20"/>
      <c r="BV274" s="20"/>
      <c r="BW274" s="20"/>
      <c r="BX274" s="20"/>
      <c r="BY274" s="20"/>
      <c r="BZ274" s="20"/>
      <c r="CA274" s="20"/>
      <c r="CB274" s="20"/>
      <c r="CC274" s="20"/>
      <c r="CD274" s="20"/>
      <c r="CE274" s="20"/>
      <c r="CF274" s="20"/>
      <c r="CG274" s="20"/>
      <c r="CH274" s="20"/>
      <c r="CI274" s="20"/>
      <c r="CJ274" s="20"/>
      <c r="CK274" s="20"/>
      <c r="CL274" s="20"/>
      <c r="CM274" s="20"/>
      <c r="CN274" s="20"/>
      <c r="CO274" s="20"/>
      <c r="CP274" s="20"/>
      <c r="CQ274" s="20"/>
      <c r="CR274" s="20"/>
      <c r="CS274" s="20"/>
      <c r="CT274" s="20"/>
      <c r="CU274" s="20"/>
      <c r="CV274" s="20"/>
      <c r="CW274" s="20"/>
      <c r="CX274" s="20"/>
      <c r="CY274" s="20"/>
      <c r="CZ274" s="20"/>
      <c r="DA274" s="20"/>
      <c r="DB274" s="20"/>
      <c r="DC274" s="20"/>
      <c r="DD274" s="20"/>
      <c r="DE274" s="20"/>
      <c r="DF274" s="20"/>
      <c r="DG274" s="20"/>
      <c r="DH274" s="20"/>
      <c r="DI274" s="20"/>
      <c r="DJ274" s="20"/>
      <c r="DK274" s="20"/>
      <c r="DL274" s="20"/>
      <c r="DM274" s="20"/>
      <c r="DN274" s="20"/>
      <c r="DO274" s="20"/>
      <c r="DP274" s="20"/>
      <c r="DQ274" s="20"/>
      <c r="DR274" s="20"/>
      <c r="DS274" s="20"/>
      <c r="DT274" s="20"/>
      <c r="DU274" s="20"/>
      <c r="DV274" s="20"/>
      <c r="DW274" s="20"/>
      <c r="DX274" s="20"/>
      <c r="DY274" s="20"/>
      <c r="DZ274" s="20"/>
      <c r="EA274" s="20"/>
      <c r="EB274" s="20"/>
      <c r="EC274" s="20"/>
      <c r="ED274" s="20"/>
      <c r="EE274" s="20"/>
      <c r="EF274" s="20"/>
      <c r="EG274" s="20"/>
      <c r="EH274" s="20"/>
      <c r="EI274" s="20"/>
      <c r="EJ274" s="20"/>
      <c r="EK274" s="20"/>
      <c r="EL274" s="20"/>
      <c r="EM274" s="20"/>
      <c r="EN274" s="20"/>
      <c r="EO274" s="20"/>
      <c r="EP274" s="20"/>
      <c r="EQ274" s="20"/>
      <c r="ER274" s="20"/>
      <c r="ES274" s="20"/>
      <c r="ET274" s="20"/>
      <c r="EU274" s="20"/>
      <c r="EV274" s="20"/>
      <c r="EW274" s="20"/>
      <c r="EX274" s="20"/>
      <c r="EY274" s="20"/>
      <c r="EZ274" s="20"/>
      <c r="FA274" s="20"/>
      <c r="FB274" s="20"/>
      <c r="FC274" s="20"/>
      <c r="FD274" s="20"/>
      <c r="FE274" s="20"/>
      <c r="FF274" s="20"/>
      <c r="FG274" s="20"/>
      <c r="FH274" s="20"/>
      <c r="FI274" s="20"/>
      <c r="FJ274" s="20"/>
      <c r="FK274" s="20"/>
      <c r="FL274" s="20"/>
      <c r="FM274" s="20"/>
      <c r="FN274" s="20"/>
      <c r="FO274" s="20"/>
      <c r="FP274" s="20"/>
      <c r="FQ274" s="20"/>
      <c r="FR274" s="20"/>
    </row>
    <row r="275" spans="4:174" ht="15.75" customHeight="1">
      <c r="D275" s="20"/>
      <c r="E275" s="20"/>
      <c r="F275" s="20"/>
      <c r="G275" s="20"/>
      <c r="H275" s="20"/>
      <c r="I275" s="20"/>
      <c r="J275" s="20"/>
      <c r="K275" s="20"/>
      <c r="L275" s="20"/>
      <c r="M275" s="20"/>
      <c r="N275" s="20"/>
      <c r="O275" s="20"/>
      <c r="P275" s="20"/>
      <c r="Q275" s="20"/>
      <c r="R275" s="20"/>
      <c r="S275" s="20"/>
      <c r="T275" s="20"/>
      <c r="AS275" s="20"/>
      <c r="AT275" s="20"/>
      <c r="AU275" s="20"/>
      <c r="AV275" s="20"/>
      <c r="AW275" s="20"/>
      <c r="AX275" s="20"/>
      <c r="AY275" s="20"/>
      <c r="AZ275" s="20"/>
      <c r="BA275" s="20"/>
      <c r="BB275" s="20"/>
      <c r="BC275" s="20"/>
      <c r="BD275" s="20"/>
      <c r="BE275" s="20"/>
      <c r="BF275" s="20"/>
      <c r="BG275" s="20"/>
      <c r="BH275" s="20"/>
      <c r="BI275" s="20"/>
      <c r="BJ275" s="20"/>
      <c r="BK275" s="20"/>
      <c r="BL275" s="20"/>
      <c r="BM275" s="20"/>
      <c r="BN275" s="20"/>
      <c r="BO275" s="20"/>
      <c r="BP275" s="20"/>
      <c r="BQ275" s="20"/>
      <c r="BR275" s="20"/>
      <c r="BS275" s="20"/>
      <c r="BT275" s="20"/>
      <c r="BU275" s="20"/>
      <c r="BV275" s="20"/>
      <c r="BW275" s="20"/>
      <c r="BX275" s="20"/>
      <c r="BY275" s="20"/>
      <c r="BZ275" s="20"/>
      <c r="CA275" s="20"/>
      <c r="CB275" s="20"/>
      <c r="CC275" s="20"/>
      <c r="CD275" s="20"/>
      <c r="CE275" s="20"/>
      <c r="CF275" s="20"/>
      <c r="CG275" s="20"/>
      <c r="CH275" s="20"/>
      <c r="CI275" s="20"/>
      <c r="CJ275" s="20"/>
      <c r="CK275" s="20"/>
      <c r="CL275" s="20"/>
      <c r="CM275" s="20"/>
      <c r="CN275" s="20"/>
      <c r="CO275" s="20"/>
      <c r="CP275" s="20"/>
      <c r="CQ275" s="20"/>
      <c r="CR275" s="20"/>
      <c r="CS275" s="20"/>
      <c r="CT275" s="20"/>
      <c r="CU275" s="20"/>
      <c r="CV275" s="20"/>
      <c r="CW275" s="20"/>
      <c r="CX275" s="20"/>
      <c r="CY275" s="20"/>
      <c r="CZ275" s="20"/>
      <c r="DA275" s="20"/>
      <c r="DB275" s="20"/>
      <c r="DC275" s="20"/>
      <c r="DD275" s="20"/>
      <c r="DE275" s="20"/>
      <c r="DF275" s="20"/>
      <c r="DG275" s="20"/>
      <c r="DH275" s="20"/>
      <c r="DI275" s="20"/>
      <c r="DJ275" s="20"/>
      <c r="DK275" s="20"/>
      <c r="DL275" s="20"/>
      <c r="DM275" s="20"/>
      <c r="DN275" s="20"/>
      <c r="DO275" s="20"/>
      <c r="DP275" s="20"/>
      <c r="DQ275" s="20"/>
      <c r="DR275" s="20"/>
      <c r="DS275" s="20"/>
      <c r="DT275" s="20"/>
      <c r="DU275" s="20"/>
      <c r="DV275" s="20"/>
      <c r="DW275" s="20"/>
      <c r="DX275" s="20"/>
      <c r="DY275" s="20"/>
      <c r="DZ275" s="20"/>
      <c r="EA275" s="20"/>
      <c r="EB275" s="20"/>
      <c r="EC275" s="20"/>
      <c r="ED275" s="20"/>
      <c r="EE275" s="20"/>
      <c r="EF275" s="20"/>
      <c r="EG275" s="20"/>
      <c r="EH275" s="20"/>
      <c r="EI275" s="20"/>
      <c r="EJ275" s="20"/>
      <c r="EK275" s="20"/>
      <c r="EL275" s="20"/>
      <c r="EM275" s="20"/>
      <c r="EN275" s="20"/>
      <c r="EO275" s="20"/>
      <c r="EP275" s="20"/>
      <c r="EQ275" s="20"/>
      <c r="ER275" s="20"/>
      <c r="ES275" s="20"/>
      <c r="ET275" s="20"/>
      <c r="EU275" s="20"/>
      <c r="EV275" s="20"/>
      <c r="EW275" s="20"/>
      <c r="EX275" s="20"/>
      <c r="EY275" s="20"/>
      <c r="EZ275" s="20"/>
      <c r="FA275" s="20"/>
      <c r="FB275" s="20"/>
      <c r="FC275" s="20"/>
      <c r="FD275" s="20"/>
      <c r="FE275" s="20"/>
      <c r="FF275" s="20"/>
      <c r="FG275" s="20"/>
      <c r="FH275" s="20"/>
      <c r="FI275" s="20"/>
      <c r="FJ275" s="20"/>
      <c r="FK275" s="20"/>
      <c r="FL275" s="20"/>
      <c r="FM275" s="20"/>
      <c r="FN275" s="20"/>
      <c r="FO275" s="20"/>
      <c r="FP275" s="20"/>
      <c r="FQ275" s="20"/>
      <c r="FR275" s="20"/>
    </row>
    <row r="276" spans="4:174" ht="15.75" customHeight="1">
      <c r="D276" s="20"/>
      <c r="E276" s="20"/>
      <c r="F276" s="20"/>
      <c r="G276" s="20"/>
      <c r="H276" s="20"/>
      <c r="I276" s="20"/>
      <c r="J276" s="20"/>
      <c r="K276" s="20"/>
      <c r="L276" s="20"/>
      <c r="M276" s="20"/>
      <c r="N276" s="20"/>
      <c r="O276" s="20"/>
      <c r="P276" s="20"/>
      <c r="Q276" s="20"/>
      <c r="R276" s="20"/>
      <c r="S276" s="20"/>
      <c r="T276" s="20"/>
      <c r="AS276" s="20"/>
      <c r="AT276" s="20"/>
      <c r="AU276" s="20"/>
      <c r="AV276" s="20"/>
      <c r="AW276" s="20"/>
      <c r="AX276" s="20"/>
      <c r="AY276" s="20"/>
      <c r="AZ276" s="20"/>
      <c r="BA276" s="20"/>
      <c r="BB276" s="20"/>
      <c r="BC276" s="20"/>
      <c r="BD276" s="20"/>
      <c r="BE276" s="20"/>
      <c r="BF276" s="20"/>
      <c r="BG276" s="20"/>
      <c r="BH276" s="20"/>
      <c r="BI276" s="20"/>
      <c r="BJ276" s="20"/>
      <c r="BK276" s="20"/>
      <c r="BL276" s="20"/>
      <c r="BM276" s="20"/>
      <c r="BN276" s="20"/>
      <c r="BO276" s="20"/>
      <c r="BP276" s="20"/>
      <c r="BQ276" s="20"/>
      <c r="BR276" s="20"/>
      <c r="BS276" s="20"/>
      <c r="BT276" s="20"/>
      <c r="BU276" s="20"/>
      <c r="BV276" s="20"/>
      <c r="BW276" s="20"/>
      <c r="BX276" s="20"/>
      <c r="BY276" s="20"/>
      <c r="BZ276" s="20"/>
      <c r="CA276" s="20"/>
      <c r="CB276" s="20"/>
      <c r="CC276" s="20"/>
      <c r="CD276" s="20"/>
      <c r="CE276" s="20"/>
      <c r="CF276" s="20"/>
      <c r="CG276" s="20"/>
      <c r="CH276" s="20"/>
      <c r="CI276" s="20"/>
      <c r="CJ276" s="20"/>
      <c r="CK276" s="20"/>
      <c r="CL276" s="20"/>
      <c r="CM276" s="20"/>
      <c r="CN276" s="20"/>
      <c r="CO276" s="20"/>
      <c r="CP276" s="20"/>
      <c r="CQ276" s="20"/>
      <c r="CR276" s="20"/>
      <c r="CS276" s="20"/>
      <c r="CT276" s="20"/>
      <c r="CU276" s="20"/>
      <c r="CV276" s="20"/>
      <c r="CW276" s="20"/>
      <c r="CX276" s="20"/>
      <c r="CY276" s="20"/>
      <c r="CZ276" s="20"/>
      <c r="DA276" s="20"/>
      <c r="DB276" s="20"/>
      <c r="DC276" s="20"/>
      <c r="DD276" s="20"/>
      <c r="DE276" s="20"/>
      <c r="DF276" s="20"/>
      <c r="DG276" s="20"/>
      <c r="DH276" s="20"/>
      <c r="DI276" s="20"/>
      <c r="DJ276" s="20"/>
      <c r="DK276" s="20"/>
      <c r="DL276" s="20"/>
      <c r="DM276" s="20"/>
      <c r="DN276" s="20"/>
      <c r="DO276" s="20"/>
      <c r="DP276" s="20"/>
      <c r="DQ276" s="20"/>
      <c r="DR276" s="20"/>
      <c r="DS276" s="20"/>
      <c r="DT276" s="20"/>
      <c r="DU276" s="20"/>
      <c r="DV276" s="20"/>
      <c r="DW276" s="20"/>
      <c r="DX276" s="20"/>
      <c r="DY276" s="20"/>
      <c r="DZ276" s="20"/>
      <c r="EA276" s="20"/>
      <c r="EB276" s="20"/>
      <c r="EC276" s="20"/>
      <c r="ED276" s="20"/>
      <c r="EE276" s="20"/>
      <c r="EF276" s="20"/>
      <c r="EG276" s="20"/>
      <c r="EH276" s="20"/>
      <c r="EI276" s="20"/>
      <c r="EJ276" s="20"/>
      <c r="EK276" s="20"/>
      <c r="EL276" s="20"/>
      <c r="EM276" s="20"/>
      <c r="EN276" s="20"/>
      <c r="EO276" s="20"/>
      <c r="EP276" s="20"/>
      <c r="EQ276" s="20"/>
      <c r="ER276" s="20"/>
      <c r="ES276" s="20"/>
      <c r="ET276" s="20"/>
      <c r="EU276" s="20"/>
      <c r="EV276" s="20"/>
      <c r="EW276" s="20"/>
      <c r="EX276" s="20"/>
      <c r="EY276" s="20"/>
      <c r="EZ276" s="20"/>
      <c r="FA276" s="20"/>
      <c r="FB276" s="20"/>
      <c r="FC276" s="20"/>
      <c r="FD276" s="20"/>
      <c r="FE276" s="20"/>
      <c r="FF276" s="20"/>
      <c r="FG276" s="20"/>
      <c r="FH276" s="20"/>
      <c r="FI276" s="20"/>
      <c r="FJ276" s="20"/>
      <c r="FK276" s="20"/>
      <c r="FL276" s="20"/>
      <c r="FM276" s="20"/>
      <c r="FN276" s="20"/>
      <c r="FO276" s="20"/>
      <c r="FP276" s="20"/>
      <c r="FQ276" s="20"/>
      <c r="FR276" s="20"/>
    </row>
    <row r="277" spans="4:174" ht="15.75" customHeight="1">
      <c r="D277" s="20"/>
      <c r="E277" s="20"/>
      <c r="F277" s="20"/>
      <c r="G277" s="20"/>
      <c r="H277" s="20"/>
      <c r="I277" s="20"/>
      <c r="J277" s="20"/>
      <c r="K277" s="20"/>
      <c r="L277" s="20"/>
      <c r="M277" s="20"/>
      <c r="N277" s="20"/>
      <c r="O277" s="20"/>
      <c r="P277" s="20"/>
      <c r="Q277" s="20"/>
      <c r="R277" s="20"/>
      <c r="S277" s="20"/>
      <c r="T277" s="20"/>
      <c r="AS277" s="20"/>
      <c r="AT277" s="20"/>
      <c r="AU277" s="20"/>
      <c r="AV277" s="20"/>
      <c r="AW277" s="20"/>
      <c r="AX277" s="20"/>
      <c r="AY277" s="20"/>
      <c r="AZ277" s="20"/>
      <c r="BA277" s="20"/>
      <c r="BB277" s="20"/>
      <c r="BC277" s="20"/>
      <c r="BD277" s="20"/>
      <c r="BE277" s="20"/>
      <c r="BF277" s="20"/>
      <c r="BG277" s="20"/>
      <c r="BH277" s="20"/>
      <c r="BI277" s="20"/>
      <c r="BJ277" s="20"/>
      <c r="BK277" s="20"/>
      <c r="BL277" s="20"/>
      <c r="BM277" s="20"/>
      <c r="BN277" s="20"/>
      <c r="BO277" s="20"/>
      <c r="BP277" s="20"/>
      <c r="BQ277" s="20"/>
      <c r="BR277" s="20"/>
      <c r="BS277" s="20"/>
      <c r="BT277" s="20"/>
      <c r="BU277" s="20"/>
      <c r="BV277" s="20"/>
      <c r="BW277" s="20"/>
      <c r="BX277" s="20"/>
      <c r="BY277" s="20"/>
      <c r="BZ277" s="20"/>
      <c r="CA277" s="20"/>
      <c r="CB277" s="20"/>
      <c r="CC277" s="20"/>
      <c r="CD277" s="20"/>
      <c r="CE277" s="20"/>
      <c r="CF277" s="20"/>
      <c r="CG277" s="20"/>
      <c r="CH277" s="20"/>
      <c r="CI277" s="20"/>
      <c r="CJ277" s="20"/>
      <c r="CK277" s="20"/>
      <c r="CL277" s="20"/>
      <c r="CM277" s="20"/>
      <c r="CN277" s="20"/>
      <c r="CO277" s="20"/>
      <c r="CP277" s="20"/>
      <c r="CQ277" s="20"/>
      <c r="CR277" s="20"/>
      <c r="CS277" s="20"/>
      <c r="CT277" s="20"/>
      <c r="CU277" s="20"/>
      <c r="CV277" s="20"/>
      <c r="CW277" s="20"/>
      <c r="CX277" s="20"/>
      <c r="CY277" s="20"/>
      <c r="CZ277" s="20"/>
      <c r="DA277" s="20"/>
      <c r="DB277" s="20"/>
      <c r="DC277" s="20"/>
      <c r="DD277" s="20"/>
      <c r="DE277" s="20"/>
      <c r="DF277" s="20"/>
      <c r="DG277" s="20"/>
      <c r="DH277" s="20"/>
      <c r="DI277" s="20"/>
      <c r="DJ277" s="20"/>
      <c r="DK277" s="20"/>
      <c r="DL277" s="20"/>
      <c r="DM277" s="20"/>
      <c r="DN277" s="20"/>
      <c r="DO277" s="20"/>
      <c r="DP277" s="20"/>
      <c r="DQ277" s="20"/>
      <c r="DR277" s="20"/>
      <c r="DS277" s="20"/>
      <c r="DT277" s="20"/>
      <c r="DU277" s="20"/>
      <c r="DV277" s="20"/>
      <c r="DW277" s="20"/>
      <c r="DX277" s="20"/>
      <c r="DY277" s="20"/>
      <c r="DZ277" s="20"/>
      <c r="EA277" s="20"/>
      <c r="EB277" s="20"/>
      <c r="EC277" s="20"/>
      <c r="ED277" s="20"/>
      <c r="EE277" s="20"/>
      <c r="EF277" s="20"/>
      <c r="EG277" s="20"/>
      <c r="EH277" s="20"/>
      <c r="EI277" s="20"/>
      <c r="EJ277" s="20"/>
      <c r="EK277" s="20"/>
      <c r="EL277" s="20"/>
      <c r="EM277" s="20"/>
      <c r="EN277" s="20"/>
      <c r="EO277" s="20"/>
      <c r="EP277" s="20"/>
      <c r="EQ277" s="20"/>
      <c r="ER277" s="20"/>
      <c r="ES277" s="20"/>
      <c r="ET277" s="20"/>
      <c r="EU277" s="20"/>
      <c r="EV277" s="20"/>
      <c r="EW277" s="20"/>
      <c r="EX277" s="20"/>
      <c r="EY277" s="20"/>
      <c r="EZ277" s="20"/>
      <c r="FA277" s="20"/>
      <c r="FB277" s="20"/>
      <c r="FC277" s="20"/>
      <c r="FD277" s="20"/>
      <c r="FE277" s="20"/>
      <c r="FF277" s="20"/>
      <c r="FG277" s="20"/>
      <c r="FH277" s="20"/>
      <c r="FI277" s="20"/>
      <c r="FJ277" s="20"/>
      <c r="FK277" s="20"/>
      <c r="FL277" s="20"/>
      <c r="FM277" s="20"/>
      <c r="FN277" s="20"/>
      <c r="FO277" s="20"/>
      <c r="FP277" s="20"/>
      <c r="FQ277" s="20"/>
      <c r="FR277" s="20"/>
    </row>
    <row r="278" spans="4:174" ht="15.75" customHeight="1">
      <c r="D278" s="20"/>
      <c r="E278" s="20"/>
      <c r="F278" s="20"/>
      <c r="G278" s="20"/>
      <c r="H278" s="20"/>
      <c r="I278" s="20"/>
      <c r="J278" s="20"/>
      <c r="K278" s="20"/>
      <c r="L278" s="20"/>
      <c r="M278" s="20"/>
      <c r="N278" s="20"/>
      <c r="O278" s="20"/>
      <c r="P278" s="20"/>
      <c r="Q278" s="20"/>
      <c r="R278" s="20"/>
      <c r="S278" s="20"/>
      <c r="T278" s="20"/>
      <c r="AS278" s="20"/>
      <c r="AT278" s="20"/>
      <c r="AU278" s="20"/>
      <c r="AV278" s="20"/>
      <c r="AW278" s="20"/>
      <c r="AX278" s="20"/>
      <c r="AY278" s="20"/>
      <c r="AZ278" s="20"/>
      <c r="BA278" s="20"/>
      <c r="BB278" s="20"/>
      <c r="BC278" s="20"/>
      <c r="BD278" s="20"/>
      <c r="BE278" s="20"/>
      <c r="BF278" s="20"/>
      <c r="BG278" s="20"/>
      <c r="BH278" s="20"/>
      <c r="BI278" s="20"/>
      <c r="BJ278" s="20"/>
      <c r="BK278" s="20"/>
      <c r="BL278" s="20"/>
      <c r="BM278" s="20"/>
      <c r="BN278" s="20"/>
      <c r="BO278" s="20"/>
      <c r="BP278" s="20"/>
      <c r="BQ278" s="20"/>
      <c r="BR278" s="20"/>
      <c r="BS278" s="20"/>
      <c r="BT278" s="20"/>
      <c r="BU278" s="20"/>
      <c r="BV278" s="20"/>
      <c r="BW278" s="20"/>
      <c r="BX278" s="20"/>
      <c r="BY278" s="20"/>
      <c r="BZ278" s="20"/>
      <c r="CA278" s="20"/>
      <c r="CB278" s="20"/>
      <c r="CC278" s="20"/>
      <c r="CD278" s="20"/>
      <c r="CE278" s="20"/>
      <c r="CF278" s="20"/>
      <c r="CG278" s="20"/>
      <c r="CH278" s="20"/>
      <c r="CI278" s="20"/>
      <c r="CJ278" s="20"/>
      <c r="CK278" s="20"/>
      <c r="CL278" s="20"/>
      <c r="CM278" s="20"/>
      <c r="CN278" s="20"/>
      <c r="CO278" s="20"/>
      <c r="CP278" s="20"/>
      <c r="CQ278" s="20"/>
      <c r="CR278" s="20"/>
      <c r="CS278" s="20"/>
      <c r="CT278" s="20"/>
      <c r="CU278" s="20"/>
      <c r="CV278" s="20"/>
      <c r="CW278" s="20"/>
      <c r="CX278" s="20"/>
      <c r="CY278" s="20"/>
      <c r="CZ278" s="20"/>
      <c r="DA278" s="20"/>
      <c r="DB278" s="20"/>
      <c r="DC278" s="20"/>
      <c r="DD278" s="20"/>
      <c r="DE278" s="20"/>
      <c r="DF278" s="20"/>
      <c r="DG278" s="20"/>
      <c r="DH278" s="20"/>
      <c r="DI278" s="20"/>
      <c r="DJ278" s="20"/>
      <c r="DK278" s="20"/>
      <c r="DL278" s="20"/>
      <c r="DM278" s="20"/>
      <c r="DN278" s="20"/>
      <c r="DO278" s="20"/>
      <c r="DP278" s="20"/>
      <c r="DQ278" s="20"/>
      <c r="DR278" s="20"/>
      <c r="DS278" s="20"/>
      <c r="DT278" s="20"/>
      <c r="DU278" s="20"/>
      <c r="DV278" s="20"/>
      <c r="DW278" s="20"/>
      <c r="DX278" s="20"/>
      <c r="DY278" s="20"/>
      <c r="DZ278" s="20"/>
      <c r="EA278" s="20"/>
      <c r="EB278" s="20"/>
      <c r="EC278" s="20"/>
      <c r="ED278" s="20"/>
      <c r="EE278" s="20"/>
      <c r="EF278" s="20"/>
      <c r="EG278" s="20"/>
      <c r="EH278" s="20"/>
      <c r="EI278" s="20"/>
      <c r="EJ278" s="20"/>
      <c r="EK278" s="20"/>
      <c r="EL278" s="20"/>
      <c r="EM278" s="20"/>
      <c r="EN278" s="20"/>
      <c r="EO278" s="20"/>
      <c r="EP278" s="20"/>
      <c r="EQ278" s="20"/>
      <c r="ER278" s="20"/>
      <c r="ES278" s="20"/>
      <c r="ET278" s="20"/>
      <c r="EU278" s="20"/>
      <c r="EV278" s="20"/>
      <c r="EW278" s="20"/>
      <c r="EX278" s="20"/>
      <c r="EY278" s="20"/>
      <c r="EZ278" s="20"/>
      <c r="FA278" s="20"/>
      <c r="FB278" s="20"/>
      <c r="FC278" s="20"/>
      <c r="FD278" s="20"/>
      <c r="FE278" s="20"/>
      <c r="FF278" s="20"/>
      <c r="FG278" s="20"/>
      <c r="FH278" s="20"/>
      <c r="FI278" s="20"/>
      <c r="FJ278" s="20"/>
      <c r="FK278" s="20"/>
      <c r="FL278" s="20"/>
      <c r="FM278" s="20"/>
      <c r="FN278" s="20"/>
      <c r="FO278" s="20"/>
      <c r="FP278" s="20"/>
      <c r="FQ278" s="20"/>
      <c r="FR278" s="20"/>
    </row>
    <row r="279" spans="4:174" ht="15.75" customHeight="1">
      <c r="D279" s="20"/>
      <c r="E279" s="20"/>
      <c r="F279" s="20"/>
      <c r="G279" s="20"/>
      <c r="H279" s="20"/>
      <c r="I279" s="20"/>
      <c r="J279" s="20"/>
      <c r="K279" s="20"/>
      <c r="L279" s="20"/>
      <c r="M279" s="20"/>
      <c r="N279" s="20"/>
      <c r="O279" s="20"/>
      <c r="P279" s="20"/>
      <c r="Q279" s="20"/>
      <c r="R279" s="20"/>
      <c r="S279" s="20"/>
      <c r="T279" s="20"/>
      <c r="AS279" s="20"/>
      <c r="AT279" s="20"/>
      <c r="AU279" s="20"/>
      <c r="AV279" s="20"/>
      <c r="AW279" s="20"/>
      <c r="AX279" s="20"/>
      <c r="AY279" s="20"/>
      <c r="AZ279" s="20"/>
      <c r="BA279" s="20"/>
      <c r="BB279" s="20"/>
      <c r="BC279" s="20"/>
      <c r="BD279" s="20"/>
      <c r="BE279" s="20"/>
      <c r="BF279" s="20"/>
      <c r="BG279" s="20"/>
      <c r="BH279" s="20"/>
      <c r="BI279" s="20"/>
      <c r="BJ279" s="20"/>
      <c r="BK279" s="20"/>
      <c r="BL279" s="20"/>
      <c r="BM279" s="20"/>
      <c r="BN279" s="20"/>
      <c r="BO279" s="20"/>
      <c r="BP279" s="20"/>
      <c r="BQ279" s="20"/>
      <c r="BR279" s="20"/>
      <c r="BS279" s="20"/>
      <c r="BT279" s="20"/>
      <c r="BU279" s="20"/>
      <c r="BV279" s="20"/>
      <c r="BW279" s="20"/>
      <c r="BX279" s="20"/>
      <c r="BY279" s="20"/>
      <c r="BZ279" s="20"/>
      <c r="CA279" s="20"/>
      <c r="CB279" s="20"/>
      <c r="CC279" s="20"/>
      <c r="CD279" s="20"/>
      <c r="CE279" s="20"/>
      <c r="CF279" s="20"/>
      <c r="CG279" s="20"/>
      <c r="CH279" s="20"/>
      <c r="CI279" s="20"/>
      <c r="CJ279" s="20"/>
      <c r="CK279" s="20"/>
      <c r="CL279" s="20"/>
      <c r="CM279" s="20"/>
      <c r="CN279" s="20"/>
      <c r="CO279" s="20"/>
      <c r="CP279" s="20"/>
      <c r="CQ279" s="20"/>
      <c r="CR279" s="20"/>
      <c r="CS279" s="20"/>
      <c r="CT279" s="20"/>
      <c r="CU279" s="20"/>
      <c r="CV279" s="20"/>
      <c r="CW279" s="20"/>
      <c r="CX279" s="20"/>
      <c r="CY279" s="20"/>
      <c r="CZ279" s="20"/>
      <c r="DA279" s="20"/>
      <c r="DB279" s="20"/>
      <c r="DC279" s="20"/>
      <c r="DD279" s="20"/>
      <c r="DE279" s="20"/>
      <c r="DF279" s="20"/>
      <c r="DG279" s="20"/>
      <c r="DH279" s="20"/>
      <c r="DI279" s="20"/>
      <c r="DJ279" s="20"/>
      <c r="DK279" s="20"/>
      <c r="DL279" s="20"/>
      <c r="DM279" s="20"/>
      <c r="DN279" s="20"/>
      <c r="DO279" s="20"/>
      <c r="DP279" s="20"/>
      <c r="DQ279" s="20"/>
      <c r="DR279" s="20"/>
      <c r="DS279" s="20"/>
      <c r="DT279" s="20"/>
      <c r="DU279" s="20"/>
      <c r="DV279" s="20"/>
      <c r="DW279" s="20"/>
      <c r="DX279" s="20"/>
      <c r="DY279" s="20"/>
      <c r="DZ279" s="20"/>
      <c r="EA279" s="20"/>
      <c r="EB279" s="20"/>
      <c r="EC279" s="20"/>
      <c r="ED279" s="20"/>
      <c r="EE279" s="20"/>
      <c r="EF279" s="20"/>
      <c r="EG279" s="20"/>
      <c r="EH279" s="20"/>
      <c r="EI279" s="20"/>
      <c r="EJ279" s="20"/>
      <c r="EK279" s="20"/>
      <c r="EL279" s="20"/>
      <c r="EM279" s="20"/>
      <c r="EN279" s="20"/>
      <c r="EO279" s="20"/>
      <c r="EP279" s="20"/>
      <c r="EQ279" s="20"/>
      <c r="ER279" s="20"/>
      <c r="ES279" s="20"/>
      <c r="ET279" s="20"/>
      <c r="EU279" s="20"/>
      <c r="EV279" s="20"/>
      <c r="EW279" s="20"/>
      <c r="EX279" s="20"/>
      <c r="EY279" s="20"/>
      <c r="EZ279" s="20"/>
      <c r="FA279" s="20"/>
      <c r="FB279" s="20"/>
      <c r="FC279" s="20"/>
      <c r="FD279" s="20"/>
      <c r="FE279" s="20"/>
      <c r="FF279" s="20"/>
      <c r="FG279" s="20"/>
      <c r="FH279" s="20"/>
      <c r="FI279" s="20"/>
      <c r="FJ279" s="20"/>
      <c r="FK279" s="20"/>
      <c r="FL279" s="20"/>
      <c r="FM279" s="20"/>
      <c r="FN279" s="20"/>
      <c r="FO279" s="20"/>
      <c r="FP279" s="20"/>
      <c r="FQ279" s="20"/>
      <c r="FR279" s="20"/>
    </row>
    <row r="280" spans="4:174" ht="15.75" customHeight="1">
      <c r="D280" s="20"/>
      <c r="E280" s="20"/>
      <c r="F280" s="20"/>
      <c r="G280" s="20"/>
      <c r="H280" s="20"/>
      <c r="I280" s="20"/>
      <c r="J280" s="20"/>
      <c r="K280" s="20"/>
      <c r="L280" s="20"/>
      <c r="M280" s="20"/>
      <c r="N280" s="20"/>
      <c r="O280" s="20"/>
      <c r="P280" s="20"/>
      <c r="Q280" s="20"/>
      <c r="R280" s="20"/>
      <c r="S280" s="20"/>
      <c r="T280" s="20"/>
      <c r="AS280" s="20"/>
      <c r="AT280" s="20"/>
      <c r="AU280" s="20"/>
      <c r="AV280" s="20"/>
      <c r="AW280" s="20"/>
      <c r="AX280" s="20"/>
      <c r="AY280" s="20"/>
      <c r="AZ280" s="20"/>
      <c r="BA280" s="20"/>
      <c r="BB280" s="20"/>
      <c r="BC280" s="20"/>
      <c r="BD280" s="20"/>
      <c r="BE280" s="20"/>
      <c r="BF280" s="20"/>
      <c r="BG280" s="20"/>
      <c r="BH280" s="20"/>
      <c r="BI280" s="20"/>
      <c r="BJ280" s="20"/>
      <c r="BK280" s="20"/>
      <c r="BL280" s="20"/>
      <c r="BM280" s="20"/>
      <c r="BN280" s="20"/>
      <c r="BO280" s="20"/>
      <c r="BP280" s="20"/>
      <c r="BQ280" s="20"/>
      <c r="BR280" s="20"/>
      <c r="BS280" s="20"/>
      <c r="BT280" s="20"/>
      <c r="BU280" s="20"/>
      <c r="BV280" s="20"/>
      <c r="BW280" s="20"/>
      <c r="BX280" s="20"/>
      <c r="BY280" s="20"/>
      <c r="BZ280" s="20"/>
      <c r="CA280" s="20"/>
      <c r="CB280" s="20"/>
      <c r="CC280" s="20"/>
      <c r="CD280" s="20"/>
      <c r="CE280" s="20"/>
      <c r="CF280" s="20"/>
      <c r="CG280" s="20"/>
      <c r="CH280" s="20"/>
      <c r="CI280" s="20"/>
      <c r="CJ280" s="20"/>
      <c r="CK280" s="20"/>
      <c r="CL280" s="20"/>
      <c r="CM280" s="20"/>
      <c r="CN280" s="20"/>
      <c r="CO280" s="20"/>
      <c r="CP280" s="20"/>
      <c r="CQ280" s="20"/>
      <c r="CR280" s="20"/>
      <c r="CS280" s="20"/>
      <c r="CT280" s="20"/>
      <c r="CU280" s="20"/>
      <c r="CV280" s="20"/>
      <c r="CW280" s="20"/>
      <c r="CX280" s="20"/>
      <c r="CY280" s="20"/>
      <c r="CZ280" s="20"/>
      <c r="DA280" s="20"/>
      <c r="DB280" s="20"/>
      <c r="DC280" s="20"/>
      <c r="DD280" s="20"/>
      <c r="DE280" s="20"/>
      <c r="DF280" s="20"/>
      <c r="DG280" s="20"/>
      <c r="DH280" s="20"/>
      <c r="DI280" s="20"/>
      <c r="DJ280" s="20"/>
      <c r="DK280" s="20"/>
      <c r="DL280" s="20"/>
      <c r="DM280" s="20"/>
      <c r="DN280" s="20"/>
      <c r="DO280" s="20"/>
      <c r="DP280" s="20"/>
      <c r="DQ280" s="20"/>
      <c r="DR280" s="20"/>
      <c r="DS280" s="20"/>
      <c r="DT280" s="20"/>
      <c r="DU280" s="20"/>
      <c r="DV280" s="20"/>
      <c r="DW280" s="20"/>
      <c r="DX280" s="20"/>
      <c r="DY280" s="20"/>
      <c r="DZ280" s="20"/>
      <c r="EA280" s="20"/>
      <c r="EB280" s="20"/>
      <c r="EC280" s="20"/>
      <c r="ED280" s="20"/>
      <c r="EE280" s="20"/>
      <c r="EF280" s="20"/>
      <c r="EG280" s="20"/>
      <c r="EH280" s="20"/>
      <c r="EI280" s="20"/>
      <c r="EJ280" s="20"/>
      <c r="EK280" s="20"/>
      <c r="EL280" s="20"/>
      <c r="EM280" s="20"/>
      <c r="EN280" s="20"/>
      <c r="EO280" s="20"/>
      <c r="EP280" s="20"/>
      <c r="EQ280" s="20"/>
      <c r="ER280" s="20"/>
      <c r="ES280" s="20"/>
      <c r="ET280" s="20"/>
      <c r="EU280" s="20"/>
      <c r="EV280" s="20"/>
      <c r="EW280" s="20"/>
      <c r="EX280" s="20"/>
      <c r="EY280" s="20"/>
      <c r="EZ280" s="20"/>
      <c r="FA280" s="20"/>
      <c r="FB280" s="20"/>
      <c r="FC280" s="20"/>
      <c r="FD280" s="20"/>
      <c r="FE280" s="20"/>
      <c r="FF280" s="20"/>
      <c r="FG280" s="20"/>
      <c r="FH280" s="20"/>
      <c r="FI280" s="20"/>
      <c r="FJ280" s="20"/>
      <c r="FK280" s="20"/>
      <c r="FL280" s="20"/>
      <c r="FM280" s="20"/>
      <c r="FN280" s="20"/>
      <c r="FO280" s="20"/>
      <c r="FP280" s="20"/>
      <c r="FQ280" s="20"/>
      <c r="FR280" s="20"/>
    </row>
    <row r="281" spans="4:174" ht="15.75" customHeight="1">
      <c r="D281" s="20"/>
      <c r="E281" s="20"/>
      <c r="F281" s="20"/>
      <c r="G281" s="20"/>
      <c r="H281" s="20"/>
      <c r="I281" s="20"/>
      <c r="J281" s="20"/>
      <c r="K281" s="20"/>
      <c r="L281" s="20"/>
      <c r="M281" s="20"/>
      <c r="N281" s="20"/>
      <c r="O281" s="20"/>
      <c r="P281" s="20"/>
      <c r="Q281" s="20"/>
      <c r="R281" s="20"/>
      <c r="S281" s="20"/>
      <c r="T281" s="20"/>
      <c r="AS281" s="20"/>
      <c r="AT281" s="20"/>
      <c r="AU281" s="20"/>
      <c r="AV281" s="20"/>
      <c r="AW281" s="20"/>
      <c r="AX281" s="20"/>
      <c r="AY281" s="20"/>
      <c r="AZ281" s="20"/>
      <c r="BA281" s="20"/>
      <c r="BB281" s="20"/>
      <c r="BC281" s="20"/>
      <c r="BD281" s="20"/>
      <c r="BE281" s="20"/>
      <c r="BF281" s="20"/>
      <c r="BG281" s="20"/>
      <c r="BH281" s="20"/>
      <c r="BI281" s="20"/>
      <c r="BJ281" s="20"/>
      <c r="BK281" s="20"/>
      <c r="BL281" s="20"/>
      <c r="BM281" s="20"/>
      <c r="BN281" s="20"/>
      <c r="BO281" s="20"/>
      <c r="BP281" s="20"/>
      <c r="BQ281" s="20"/>
      <c r="BR281" s="20"/>
      <c r="BS281" s="20"/>
      <c r="BT281" s="20"/>
      <c r="BU281" s="20"/>
      <c r="BV281" s="20"/>
      <c r="BW281" s="20"/>
      <c r="BX281" s="20"/>
      <c r="BY281" s="20"/>
      <c r="BZ281" s="20"/>
      <c r="CA281" s="20"/>
      <c r="CB281" s="20"/>
      <c r="CC281" s="20"/>
      <c r="CD281" s="20"/>
      <c r="CE281" s="20"/>
      <c r="CF281" s="20"/>
      <c r="CG281" s="20"/>
      <c r="CH281" s="20"/>
      <c r="CI281" s="20"/>
      <c r="CJ281" s="20"/>
      <c r="CK281" s="20"/>
      <c r="CL281" s="20"/>
      <c r="CM281" s="20"/>
      <c r="CN281" s="20"/>
      <c r="CO281" s="20"/>
      <c r="CP281" s="20"/>
      <c r="CQ281" s="20"/>
      <c r="CR281" s="20"/>
      <c r="CS281" s="20"/>
      <c r="CT281" s="20"/>
      <c r="CU281" s="20"/>
      <c r="CV281" s="20"/>
      <c r="CW281" s="20"/>
      <c r="CX281" s="20"/>
      <c r="CY281" s="20"/>
      <c r="CZ281" s="20"/>
      <c r="DA281" s="20"/>
      <c r="DB281" s="20"/>
      <c r="DC281" s="20"/>
      <c r="DD281" s="20"/>
      <c r="DE281" s="20"/>
      <c r="DF281" s="20"/>
      <c r="DG281" s="20"/>
      <c r="DH281" s="20"/>
      <c r="DI281" s="20"/>
      <c r="DJ281" s="20"/>
      <c r="DK281" s="20"/>
      <c r="DL281" s="20"/>
      <c r="DM281" s="20"/>
      <c r="DN281" s="20"/>
      <c r="DO281" s="20"/>
      <c r="DP281" s="20"/>
      <c r="DQ281" s="20"/>
      <c r="DR281" s="20"/>
      <c r="DS281" s="20"/>
      <c r="DT281" s="20"/>
      <c r="DU281" s="20"/>
      <c r="DV281" s="20"/>
      <c r="DW281" s="20"/>
      <c r="DX281" s="20"/>
      <c r="DY281" s="20"/>
      <c r="DZ281" s="20"/>
      <c r="EA281" s="20"/>
      <c r="EB281" s="20"/>
      <c r="EC281" s="20"/>
      <c r="ED281" s="20"/>
      <c r="EE281" s="20"/>
      <c r="EF281" s="20"/>
      <c r="EG281" s="20"/>
      <c r="EH281" s="20"/>
      <c r="EI281" s="20"/>
      <c r="EJ281" s="20"/>
      <c r="EK281" s="20"/>
      <c r="EL281" s="20"/>
      <c r="EM281" s="20"/>
      <c r="EN281" s="20"/>
      <c r="EO281" s="20"/>
      <c r="EP281" s="20"/>
      <c r="EQ281" s="20"/>
      <c r="ER281" s="20"/>
      <c r="ES281" s="20"/>
      <c r="ET281" s="20"/>
      <c r="EU281" s="20"/>
      <c r="EV281" s="20"/>
      <c r="EW281" s="20"/>
      <c r="EX281" s="20"/>
      <c r="EY281" s="20"/>
      <c r="EZ281" s="20"/>
      <c r="FA281" s="20"/>
      <c r="FB281" s="20"/>
      <c r="FC281" s="20"/>
      <c r="FD281" s="20"/>
      <c r="FE281" s="20"/>
      <c r="FF281" s="20"/>
      <c r="FG281" s="20"/>
      <c r="FH281" s="20"/>
      <c r="FI281" s="20"/>
      <c r="FJ281" s="20"/>
      <c r="FK281" s="20"/>
      <c r="FL281" s="20"/>
      <c r="FM281" s="20"/>
      <c r="FN281" s="20"/>
      <c r="FO281" s="20"/>
      <c r="FP281" s="20"/>
      <c r="FQ281" s="20"/>
      <c r="FR281" s="20"/>
    </row>
    <row r="282" spans="4:174" ht="15.75" customHeight="1">
      <c r="D282" s="20"/>
      <c r="E282" s="20"/>
      <c r="F282" s="20"/>
      <c r="G282" s="20"/>
      <c r="H282" s="20"/>
      <c r="I282" s="20"/>
      <c r="J282" s="20"/>
      <c r="K282" s="20"/>
      <c r="L282" s="20"/>
      <c r="M282" s="20"/>
      <c r="N282" s="20"/>
      <c r="O282" s="20"/>
      <c r="P282" s="20"/>
      <c r="Q282" s="20"/>
      <c r="R282" s="20"/>
      <c r="S282" s="20"/>
      <c r="T282" s="20"/>
      <c r="AS282" s="20"/>
      <c r="AT282" s="20"/>
      <c r="AU282" s="20"/>
      <c r="AV282" s="20"/>
      <c r="AW282" s="20"/>
      <c r="AX282" s="20"/>
      <c r="AY282" s="20"/>
      <c r="AZ282" s="20"/>
      <c r="BA282" s="20"/>
      <c r="BB282" s="20"/>
      <c r="BC282" s="20"/>
      <c r="BD282" s="20"/>
      <c r="BE282" s="20"/>
      <c r="BF282" s="20"/>
      <c r="BG282" s="20"/>
      <c r="BH282" s="20"/>
      <c r="BI282" s="20"/>
      <c r="BJ282" s="20"/>
      <c r="BK282" s="20"/>
      <c r="BL282" s="20"/>
      <c r="BM282" s="20"/>
      <c r="BN282" s="20"/>
      <c r="BO282" s="20"/>
      <c r="BP282" s="20"/>
      <c r="BQ282" s="20"/>
      <c r="BR282" s="20"/>
      <c r="BS282" s="20"/>
      <c r="BT282" s="20"/>
      <c r="BU282" s="20"/>
      <c r="BV282" s="20"/>
      <c r="BW282" s="20"/>
      <c r="BX282" s="20"/>
      <c r="BY282" s="20"/>
      <c r="BZ282" s="20"/>
      <c r="CA282" s="20"/>
      <c r="CB282" s="20"/>
      <c r="CC282" s="20"/>
      <c r="CD282" s="20"/>
      <c r="CE282" s="20"/>
      <c r="CF282" s="20"/>
      <c r="CG282" s="20"/>
      <c r="CH282" s="20"/>
      <c r="CI282" s="20"/>
      <c r="CJ282" s="20"/>
      <c r="CK282" s="20"/>
      <c r="CL282" s="20"/>
      <c r="CM282" s="20"/>
      <c r="CN282" s="20"/>
      <c r="CO282" s="20"/>
      <c r="CP282" s="20"/>
      <c r="CQ282" s="20"/>
      <c r="CR282" s="20"/>
      <c r="CS282" s="20"/>
      <c r="CT282" s="20"/>
      <c r="CU282" s="20"/>
      <c r="CV282" s="20"/>
      <c r="CW282" s="20"/>
      <c r="CX282" s="20"/>
      <c r="CY282" s="20"/>
      <c r="CZ282" s="20"/>
      <c r="DA282" s="20"/>
      <c r="DB282" s="20"/>
      <c r="DC282" s="20"/>
      <c r="DD282" s="20"/>
      <c r="DE282" s="20"/>
      <c r="DF282" s="20"/>
      <c r="DG282" s="20"/>
      <c r="DH282" s="20"/>
      <c r="DI282" s="20"/>
      <c r="DJ282" s="20"/>
      <c r="DK282" s="20"/>
      <c r="DL282" s="20"/>
      <c r="DM282" s="20"/>
      <c r="DN282" s="20"/>
      <c r="DO282" s="20"/>
      <c r="DP282" s="20"/>
      <c r="DQ282" s="20"/>
      <c r="DR282" s="20"/>
      <c r="DS282" s="20"/>
      <c r="DT282" s="20"/>
      <c r="DU282" s="20"/>
      <c r="DV282" s="20"/>
      <c r="DW282" s="20"/>
      <c r="DX282" s="20"/>
      <c r="DY282" s="20"/>
      <c r="DZ282" s="20"/>
      <c r="EA282" s="20"/>
      <c r="EB282" s="20"/>
      <c r="EC282" s="20"/>
      <c r="ED282" s="20"/>
      <c r="EE282" s="20"/>
      <c r="EF282" s="20"/>
      <c r="EG282" s="20"/>
      <c r="EH282" s="20"/>
      <c r="EI282" s="20"/>
      <c r="EJ282" s="20"/>
      <c r="EK282" s="20"/>
      <c r="EL282" s="20"/>
      <c r="EM282" s="20"/>
      <c r="EN282" s="20"/>
      <c r="EO282" s="20"/>
      <c r="EP282" s="20"/>
      <c r="EQ282" s="20"/>
      <c r="ER282" s="20"/>
      <c r="ES282" s="20"/>
      <c r="ET282" s="20"/>
      <c r="EU282" s="20"/>
      <c r="EV282" s="20"/>
      <c r="EW282" s="20"/>
      <c r="EX282" s="20"/>
      <c r="EY282" s="20"/>
      <c r="EZ282" s="20"/>
      <c r="FA282" s="20"/>
      <c r="FB282" s="20"/>
      <c r="FC282" s="20"/>
      <c r="FD282" s="20"/>
      <c r="FE282" s="20"/>
      <c r="FF282" s="20"/>
      <c r="FG282" s="20"/>
      <c r="FH282" s="20"/>
      <c r="FI282" s="20"/>
      <c r="FJ282" s="20"/>
      <c r="FK282" s="20"/>
      <c r="FL282" s="20"/>
      <c r="FM282" s="20"/>
      <c r="FN282" s="20"/>
      <c r="FO282" s="20"/>
      <c r="FP282" s="20"/>
      <c r="FQ282" s="20"/>
      <c r="FR282" s="20"/>
    </row>
    <row r="283" spans="4:174" ht="15.75" customHeight="1">
      <c r="D283" s="20"/>
      <c r="E283" s="20"/>
      <c r="F283" s="20"/>
      <c r="G283" s="20"/>
      <c r="H283" s="20"/>
      <c r="I283" s="20"/>
      <c r="J283" s="20"/>
      <c r="K283" s="20"/>
      <c r="L283" s="20"/>
      <c r="M283" s="20"/>
      <c r="N283" s="20"/>
      <c r="O283" s="20"/>
      <c r="P283" s="20"/>
      <c r="Q283" s="20"/>
      <c r="R283" s="20"/>
      <c r="S283" s="20"/>
      <c r="T283" s="20"/>
      <c r="AS283" s="20"/>
      <c r="AT283" s="20"/>
      <c r="AU283" s="20"/>
      <c r="AV283" s="20"/>
      <c r="AW283" s="20"/>
      <c r="AX283" s="20"/>
      <c r="AY283" s="20"/>
      <c r="AZ283" s="20"/>
      <c r="BA283" s="20"/>
      <c r="BB283" s="20"/>
      <c r="BC283" s="20"/>
      <c r="BD283" s="20"/>
      <c r="BE283" s="20"/>
      <c r="BF283" s="20"/>
      <c r="BG283" s="20"/>
      <c r="BH283" s="20"/>
      <c r="BI283" s="20"/>
      <c r="BJ283" s="20"/>
      <c r="BK283" s="20"/>
      <c r="BL283" s="20"/>
      <c r="BM283" s="20"/>
      <c r="BN283" s="20"/>
      <c r="BO283" s="20"/>
      <c r="BP283" s="20"/>
      <c r="BQ283" s="20"/>
      <c r="BR283" s="20"/>
      <c r="BS283" s="20"/>
      <c r="BT283" s="20"/>
      <c r="BU283" s="20"/>
      <c r="BV283" s="20"/>
      <c r="BW283" s="20"/>
      <c r="BX283" s="20"/>
      <c r="BY283" s="20"/>
      <c r="BZ283" s="20"/>
      <c r="CA283" s="20"/>
      <c r="CB283" s="20"/>
      <c r="CC283" s="20"/>
      <c r="CD283" s="20"/>
      <c r="CE283" s="20"/>
      <c r="CF283" s="20"/>
      <c r="CG283" s="20"/>
      <c r="CH283" s="20"/>
      <c r="CI283" s="20"/>
      <c r="CJ283" s="20"/>
      <c r="CK283" s="20"/>
      <c r="CL283" s="20"/>
      <c r="CM283" s="20"/>
      <c r="CN283" s="20"/>
      <c r="CO283" s="20"/>
      <c r="CP283" s="20"/>
      <c r="CQ283" s="20"/>
      <c r="CR283" s="20"/>
      <c r="CS283" s="20"/>
      <c r="CT283" s="20"/>
      <c r="CU283" s="20"/>
      <c r="CV283" s="20"/>
      <c r="CW283" s="20"/>
      <c r="CX283" s="20"/>
      <c r="CY283" s="20"/>
      <c r="CZ283" s="20"/>
      <c r="DA283" s="20"/>
      <c r="DB283" s="20"/>
      <c r="DC283" s="20"/>
      <c r="DD283" s="20"/>
      <c r="DE283" s="20"/>
      <c r="DF283" s="20"/>
      <c r="DG283" s="20"/>
      <c r="DH283" s="20"/>
      <c r="DI283" s="20"/>
      <c r="DJ283" s="20"/>
      <c r="DK283" s="20"/>
      <c r="DL283" s="20"/>
      <c r="DM283" s="20"/>
      <c r="DN283" s="20"/>
      <c r="DO283" s="20"/>
      <c r="DP283" s="20"/>
      <c r="DQ283" s="20"/>
      <c r="DR283" s="20"/>
      <c r="DS283" s="20"/>
      <c r="DT283" s="20"/>
      <c r="DU283" s="20"/>
      <c r="DV283" s="20"/>
      <c r="DW283" s="20"/>
      <c r="DX283" s="20"/>
      <c r="DY283" s="20"/>
      <c r="DZ283" s="20"/>
      <c r="EA283" s="20"/>
      <c r="EB283" s="20"/>
      <c r="EC283" s="20"/>
      <c r="ED283" s="20"/>
      <c r="EE283" s="20"/>
      <c r="EF283" s="20"/>
      <c r="EG283" s="20"/>
      <c r="EH283" s="20"/>
      <c r="EI283" s="20"/>
      <c r="EJ283" s="20"/>
      <c r="EK283" s="20"/>
      <c r="EL283" s="20"/>
      <c r="EM283" s="20"/>
      <c r="EN283" s="20"/>
      <c r="EO283" s="20"/>
      <c r="EP283" s="20"/>
      <c r="EQ283" s="20"/>
      <c r="ER283" s="20"/>
      <c r="ES283" s="20"/>
      <c r="ET283" s="20"/>
      <c r="EU283" s="20"/>
      <c r="EV283" s="20"/>
      <c r="EW283" s="20"/>
      <c r="EX283" s="20"/>
      <c r="EY283" s="20"/>
      <c r="EZ283" s="20"/>
      <c r="FA283" s="20"/>
      <c r="FB283" s="20"/>
      <c r="FC283" s="20"/>
      <c r="FD283" s="20"/>
      <c r="FE283" s="20"/>
      <c r="FF283" s="20"/>
      <c r="FG283" s="20"/>
      <c r="FH283" s="20"/>
      <c r="FI283" s="20"/>
      <c r="FJ283" s="20"/>
      <c r="FK283" s="20"/>
      <c r="FL283" s="20"/>
      <c r="FM283" s="20"/>
      <c r="FN283" s="20"/>
      <c r="FO283" s="20"/>
      <c r="FP283" s="20"/>
      <c r="FQ283" s="20"/>
      <c r="FR283" s="20"/>
    </row>
    <row r="284" spans="4:174" ht="15.75" customHeight="1">
      <c r="D284" s="20"/>
      <c r="E284" s="20"/>
      <c r="F284" s="20"/>
      <c r="G284" s="20"/>
      <c r="H284" s="20"/>
      <c r="I284" s="20"/>
      <c r="J284" s="20"/>
      <c r="K284" s="20"/>
      <c r="L284" s="20"/>
      <c r="M284" s="20"/>
      <c r="N284" s="20"/>
      <c r="O284" s="20"/>
      <c r="P284" s="20"/>
      <c r="Q284" s="20"/>
      <c r="R284" s="20"/>
      <c r="S284" s="20"/>
      <c r="T284" s="20"/>
      <c r="AS284" s="20"/>
      <c r="AT284" s="20"/>
      <c r="AU284" s="20"/>
      <c r="AV284" s="20"/>
      <c r="AW284" s="20"/>
      <c r="AX284" s="20"/>
      <c r="AY284" s="20"/>
      <c r="AZ284" s="20"/>
      <c r="BA284" s="20"/>
      <c r="BB284" s="20"/>
      <c r="BC284" s="20"/>
      <c r="BD284" s="20"/>
      <c r="BE284" s="20"/>
      <c r="BF284" s="20"/>
      <c r="BG284" s="20"/>
      <c r="BH284" s="20"/>
      <c r="BI284" s="20"/>
      <c r="BJ284" s="20"/>
      <c r="BK284" s="20"/>
      <c r="BL284" s="20"/>
      <c r="BM284" s="20"/>
      <c r="BN284" s="20"/>
      <c r="BO284" s="20"/>
      <c r="BP284" s="20"/>
      <c r="BQ284" s="20"/>
      <c r="BR284" s="20"/>
      <c r="BS284" s="20"/>
      <c r="BT284" s="20"/>
      <c r="BU284" s="20"/>
      <c r="BV284" s="20"/>
      <c r="BW284" s="20"/>
      <c r="BX284" s="20"/>
      <c r="BY284" s="20"/>
      <c r="BZ284" s="20"/>
      <c r="CA284" s="20"/>
      <c r="CB284" s="20"/>
      <c r="CC284" s="20"/>
      <c r="CD284" s="20"/>
      <c r="CE284" s="20"/>
      <c r="CF284" s="20"/>
      <c r="CG284" s="20"/>
      <c r="CH284" s="20"/>
      <c r="CI284" s="20"/>
      <c r="CJ284" s="20"/>
      <c r="CK284" s="20"/>
      <c r="CL284" s="20"/>
      <c r="CM284" s="20"/>
      <c r="CN284" s="20"/>
      <c r="CO284" s="20"/>
      <c r="CP284" s="20"/>
      <c r="CQ284" s="20"/>
      <c r="CR284" s="20"/>
      <c r="CS284" s="20"/>
      <c r="CT284" s="20"/>
      <c r="CU284" s="20"/>
      <c r="CV284" s="20"/>
      <c r="CW284" s="20"/>
      <c r="CX284" s="20"/>
      <c r="CY284" s="20"/>
      <c r="CZ284" s="20"/>
      <c r="DA284" s="20"/>
      <c r="DB284" s="20"/>
      <c r="DC284" s="20"/>
      <c r="DD284" s="20"/>
      <c r="DE284" s="20"/>
      <c r="DF284" s="20"/>
      <c r="DG284" s="20"/>
      <c r="DH284" s="20"/>
      <c r="DI284" s="20"/>
      <c r="DJ284" s="20"/>
      <c r="DK284" s="20"/>
      <c r="DL284" s="20"/>
      <c r="DM284" s="20"/>
      <c r="DN284" s="20"/>
      <c r="DO284" s="20"/>
      <c r="DP284" s="20"/>
      <c r="DQ284" s="20"/>
      <c r="DR284" s="20"/>
      <c r="DS284" s="20"/>
      <c r="DT284" s="20"/>
      <c r="DU284" s="20"/>
      <c r="DV284" s="20"/>
      <c r="DW284" s="20"/>
      <c r="DX284" s="20"/>
      <c r="DY284" s="20"/>
      <c r="DZ284" s="20"/>
      <c r="EA284" s="20"/>
      <c r="EB284" s="20"/>
      <c r="EC284" s="20"/>
      <c r="ED284" s="20"/>
      <c r="EE284" s="20"/>
      <c r="EF284" s="20"/>
      <c r="EG284" s="20"/>
      <c r="EH284" s="20"/>
      <c r="EI284" s="20"/>
      <c r="EJ284" s="20"/>
      <c r="EK284" s="20"/>
      <c r="EL284" s="20"/>
      <c r="EM284" s="20"/>
      <c r="EN284" s="20"/>
      <c r="EO284" s="20"/>
      <c r="EP284" s="20"/>
      <c r="EQ284" s="20"/>
      <c r="ER284" s="20"/>
      <c r="ES284" s="20"/>
      <c r="ET284" s="20"/>
      <c r="EU284" s="20"/>
      <c r="EV284" s="20"/>
      <c r="EW284" s="20"/>
      <c r="EX284" s="20"/>
      <c r="EY284" s="20"/>
      <c r="EZ284" s="20"/>
      <c r="FA284" s="20"/>
      <c r="FB284" s="20"/>
      <c r="FC284" s="20"/>
      <c r="FD284" s="20"/>
      <c r="FE284" s="20"/>
      <c r="FF284" s="20"/>
      <c r="FG284" s="20"/>
      <c r="FH284" s="20"/>
      <c r="FI284" s="20"/>
      <c r="FJ284" s="20"/>
      <c r="FK284" s="20"/>
      <c r="FL284" s="20"/>
      <c r="FM284" s="20"/>
      <c r="FN284" s="20"/>
      <c r="FO284" s="20"/>
      <c r="FP284" s="20"/>
      <c r="FQ284" s="20"/>
      <c r="FR284" s="20"/>
    </row>
    <row r="285" spans="4:174" ht="15.75" customHeight="1">
      <c r="D285" s="20"/>
      <c r="E285" s="20"/>
      <c r="F285" s="20"/>
      <c r="G285" s="20"/>
      <c r="H285" s="20"/>
      <c r="I285" s="20"/>
      <c r="J285" s="20"/>
      <c r="K285" s="20"/>
      <c r="L285" s="20"/>
      <c r="M285" s="20"/>
      <c r="N285" s="20"/>
      <c r="O285" s="20"/>
      <c r="P285" s="20"/>
      <c r="Q285" s="20"/>
      <c r="R285" s="20"/>
      <c r="S285" s="20"/>
      <c r="T285" s="20"/>
      <c r="AS285" s="20"/>
      <c r="AT285" s="20"/>
      <c r="AU285" s="20"/>
      <c r="AV285" s="20"/>
      <c r="AW285" s="20"/>
      <c r="AX285" s="20"/>
      <c r="AY285" s="20"/>
      <c r="AZ285" s="20"/>
      <c r="BA285" s="20"/>
      <c r="BB285" s="20"/>
      <c r="BC285" s="20"/>
      <c r="BD285" s="20"/>
      <c r="BE285" s="20"/>
      <c r="BF285" s="20"/>
      <c r="BG285" s="20"/>
      <c r="BH285" s="20"/>
      <c r="BI285" s="20"/>
      <c r="BJ285" s="20"/>
      <c r="BK285" s="20"/>
      <c r="BL285" s="20"/>
      <c r="BM285" s="20"/>
      <c r="BN285" s="20"/>
      <c r="BO285" s="20"/>
      <c r="BP285" s="20"/>
      <c r="BQ285" s="20"/>
      <c r="BR285" s="20"/>
      <c r="BS285" s="20"/>
      <c r="BT285" s="20"/>
      <c r="BU285" s="20"/>
      <c r="BV285" s="20"/>
      <c r="BW285" s="20"/>
      <c r="BX285" s="20"/>
      <c r="BY285" s="20"/>
      <c r="BZ285" s="20"/>
      <c r="CA285" s="20"/>
      <c r="CB285" s="20"/>
      <c r="CC285" s="20"/>
      <c r="CD285" s="20"/>
      <c r="CE285" s="20"/>
      <c r="CF285" s="20"/>
      <c r="CG285" s="20"/>
      <c r="CH285" s="20"/>
      <c r="CI285" s="20"/>
      <c r="CJ285" s="20"/>
      <c r="CK285" s="20"/>
      <c r="CL285" s="20"/>
      <c r="CM285" s="20"/>
      <c r="CN285" s="20"/>
      <c r="CO285" s="20"/>
      <c r="CP285" s="20"/>
      <c r="CQ285" s="20"/>
      <c r="CR285" s="20"/>
      <c r="CS285" s="20"/>
      <c r="CT285" s="20"/>
      <c r="CU285" s="20"/>
      <c r="CV285" s="20"/>
      <c r="CW285" s="20"/>
      <c r="CX285" s="20"/>
      <c r="CY285" s="20"/>
      <c r="CZ285" s="20"/>
      <c r="DA285" s="20"/>
      <c r="DB285" s="20"/>
      <c r="DC285" s="20"/>
      <c r="DD285" s="20"/>
      <c r="DE285" s="20"/>
      <c r="DF285" s="20"/>
      <c r="DG285" s="20"/>
      <c r="DH285" s="20"/>
      <c r="DI285" s="20"/>
      <c r="DJ285" s="20"/>
      <c r="DK285" s="20"/>
      <c r="DL285" s="20"/>
      <c r="DM285" s="20"/>
      <c r="DN285" s="20"/>
      <c r="DO285" s="20"/>
      <c r="DP285" s="20"/>
      <c r="DQ285" s="20"/>
      <c r="DR285" s="20"/>
      <c r="DS285" s="20"/>
      <c r="DT285" s="20"/>
      <c r="DU285" s="20"/>
      <c r="DV285" s="20"/>
      <c r="DW285" s="20"/>
      <c r="DX285" s="20"/>
      <c r="DY285" s="20"/>
      <c r="DZ285" s="20"/>
      <c r="EA285" s="20"/>
      <c r="EB285" s="20"/>
      <c r="EC285" s="20"/>
      <c r="ED285" s="20"/>
      <c r="EE285" s="20"/>
      <c r="EF285" s="20"/>
      <c r="EG285" s="20"/>
      <c r="EH285" s="20"/>
      <c r="EI285" s="20"/>
      <c r="EJ285" s="20"/>
      <c r="EK285" s="20"/>
      <c r="EL285" s="20"/>
      <c r="EM285" s="20"/>
      <c r="EN285" s="20"/>
      <c r="EO285" s="20"/>
      <c r="EP285" s="20"/>
      <c r="EQ285" s="20"/>
      <c r="ER285" s="20"/>
      <c r="ES285" s="20"/>
      <c r="ET285" s="20"/>
      <c r="EU285" s="20"/>
      <c r="EV285" s="20"/>
      <c r="EW285" s="20"/>
      <c r="EX285" s="20"/>
      <c r="EY285" s="20"/>
      <c r="EZ285" s="20"/>
      <c r="FA285" s="20"/>
      <c r="FB285" s="20"/>
      <c r="FC285" s="20"/>
      <c r="FD285" s="20"/>
      <c r="FE285" s="20"/>
      <c r="FF285" s="20"/>
      <c r="FG285" s="20"/>
      <c r="FH285" s="20"/>
      <c r="FI285" s="20"/>
      <c r="FJ285" s="20"/>
      <c r="FK285" s="20"/>
      <c r="FL285" s="20"/>
      <c r="FM285" s="20"/>
      <c r="FN285" s="20"/>
      <c r="FO285" s="20"/>
      <c r="FP285" s="20"/>
      <c r="FQ285" s="20"/>
      <c r="FR285" s="20"/>
    </row>
    <row r="286" spans="4:174" ht="15.75" customHeight="1">
      <c r="D286" s="20"/>
      <c r="E286" s="20"/>
      <c r="F286" s="20"/>
      <c r="G286" s="20"/>
      <c r="H286" s="20"/>
      <c r="I286" s="20"/>
      <c r="J286" s="20"/>
      <c r="K286" s="20"/>
      <c r="L286" s="20"/>
      <c r="M286" s="20"/>
      <c r="N286" s="20"/>
      <c r="O286" s="20"/>
      <c r="P286" s="20"/>
      <c r="Q286" s="20"/>
      <c r="R286" s="20"/>
      <c r="S286" s="20"/>
      <c r="T286" s="20"/>
      <c r="AS286" s="20"/>
      <c r="AT286" s="20"/>
      <c r="AU286" s="20"/>
      <c r="AV286" s="20"/>
      <c r="AW286" s="20"/>
      <c r="AX286" s="20"/>
      <c r="AY286" s="20"/>
      <c r="AZ286" s="20"/>
      <c r="BA286" s="20"/>
      <c r="BB286" s="20"/>
      <c r="BC286" s="20"/>
      <c r="BD286" s="20"/>
      <c r="BE286" s="20"/>
      <c r="BF286" s="20"/>
      <c r="BG286" s="20"/>
      <c r="BH286" s="20"/>
      <c r="BI286" s="20"/>
      <c r="BJ286" s="20"/>
      <c r="BK286" s="20"/>
      <c r="BL286" s="20"/>
      <c r="BM286" s="20"/>
      <c r="BN286" s="20"/>
      <c r="BO286" s="20"/>
      <c r="BP286" s="20"/>
      <c r="BQ286" s="20"/>
      <c r="BR286" s="20"/>
      <c r="BS286" s="20"/>
      <c r="BT286" s="20"/>
      <c r="BU286" s="20"/>
      <c r="BV286" s="20"/>
      <c r="BW286" s="20"/>
      <c r="BX286" s="20"/>
      <c r="BY286" s="20"/>
      <c r="BZ286" s="20"/>
      <c r="CA286" s="20"/>
      <c r="CB286" s="20"/>
      <c r="CC286" s="20"/>
      <c r="CD286" s="20"/>
      <c r="CE286" s="20"/>
      <c r="CF286" s="20"/>
      <c r="CG286" s="20"/>
      <c r="CH286" s="20"/>
      <c r="CI286" s="20"/>
      <c r="CJ286" s="20"/>
      <c r="CK286" s="20"/>
      <c r="CL286" s="20"/>
      <c r="CM286" s="20"/>
      <c r="CN286" s="20"/>
      <c r="CO286" s="20"/>
      <c r="CP286" s="20"/>
      <c r="CQ286" s="20"/>
      <c r="CR286" s="20"/>
      <c r="CS286" s="20"/>
      <c r="CT286" s="20"/>
      <c r="CU286" s="20"/>
      <c r="CV286" s="20"/>
      <c r="CW286" s="20"/>
      <c r="CX286" s="20"/>
      <c r="CY286" s="20"/>
      <c r="CZ286" s="20"/>
      <c r="DA286" s="20"/>
      <c r="DB286" s="20"/>
      <c r="DC286" s="20"/>
      <c r="DD286" s="20"/>
      <c r="DE286" s="20"/>
      <c r="DF286" s="20"/>
      <c r="DG286" s="20"/>
      <c r="DH286" s="20"/>
      <c r="DI286" s="20"/>
      <c r="DJ286" s="20"/>
      <c r="DK286" s="20"/>
      <c r="DL286" s="20"/>
      <c r="DM286" s="20"/>
      <c r="DN286" s="20"/>
      <c r="DO286" s="20"/>
      <c r="DP286" s="20"/>
      <c r="DQ286" s="20"/>
      <c r="DR286" s="20"/>
      <c r="DS286" s="20"/>
      <c r="DT286" s="20"/>
      <c r="DU286" s="20"/>
      <c r="DV286" s="20"/>
      <c r="DW286" s="20"/>
      <c r="DX286" s="20"/>
      <c r="DY286" s="20"/>
      <c r="DZ286" s="20"/>
      <c r="EA286" s="20"/>
      <c r="EB286" s="20"/>
      <c r="EC286" s="20"/>
      <c r="ED286" s="20"/>
      <c r="EE286" s="20"/>
      <c r="EF286" s="20"/>
      <c r="EG286" s="20"/>
      <c r="EH286" s="20"/>
      <c r="EI286" s="20"/>
      <c r="EJ286" s="20"/>
      <c r="EK286" s="20"/>
      <c r="EL286" s="20"/>
      <c r="EM286" s="20"/>
      <c r="EN286" s="20"/>
      <c r="EO286" s="20"/>
      <c r="EP286" s="20"/>
      <c r="EQ286" s="20"/>
      <c r="ER286" s="20"/>
      <c r="ES286" s="20"/>
      <c r="ET286" s="20"/>
      <c r="EU286" s="20"/>
      <c r="EV286" s="20"/>
      <c r="EW286" s="20"/>
      <c r="EX286" s="20"/>
      <c r="EY286" s="20"/>
      <c r="EZ286" s="20"/>
      <c r="FA286" s="20"/>
      <c r="FB286" s="20"/>
      <c r="FC286" s="20"/>
      <c r="FD286" s="20"/>
      <c r="FE286" s="20"/>
      <c r="FF286" s="20"/>
      <c r="FG286" s="20"/>
      <c r="FH286" s="20"/>
      <c r="FI286" s="20"/>
      <c r="FJ286" s="20"/>
      <c r="FK286" s="20"/>
      <c r="FL286" s="20"/>
      <c r="FM286" s="20"/>
      <c r="FN286" s="20"/>
      <c r="FO286" s="20"/>
      <c r="FP286" s="20"/>
      <c r="FQ286" s="20"/>
      <c r="FR286" s="20"/>
    </row>
    <row r="287" spans="4:174" ht="15.75" customHeight="1">
      <c r="D287" s="20"/>
      <c r="E287" s="20"/>
      <c r="F287" s="20"/>
      <c r="G287" s="20"/>
      <c r="H287" s="20"/>
      <c r="I287" s="20"/>
      <c r="J287" s="20"/>
      <c r="K287" s="20"/>
      <c r="L287" s="20"/>
      <c r="M287" s="20"/>
      <c r="N287" s="20"/>
      <c r="O287" s="20"/>
      <c r="P287" s="20"/>
      <c r="Q287" s="20"/>
      <c r="R287" s="20"/>
      <c r="S287" s="20"/>
      <c r="T287" s="20"/>
      <c r="AS287" s="20"/>
      <c r="AT287" s="20"/>
      <c r="AU287" s="20"/>
      <c r="AV287" s="20"/>
      <c r="AW287" s="20"/>
      <c r="AX287" s="20"/>
      <c r="AY287" s="20"/>
      <c r="AZ287" s="20"/>
      <c r="BA287" s="20"/>
      <c r="BB287" s="20"/>
      <c r="BC287" s="20"/>
      <c r="BD287" s="20"/>
      <c r="BE287" s="20"/>
      <c r="BF287" s="20"/>
      <c r="BG287" s="20"/>
      <c r="BH287" s="20"/>
      <c r="BI287" s="20"/>
      <c r="BJ287" s="20"/>
      <c r="BK287" s="20"/>
      <c r="BL287" s="20"/>
      <c r="BM287" s="20"/>
      <c r="BN287" s="20"/>
      <c r="BO287" s="20"/>
      <c r="BP287" s="20"/>
      <c r="BQ287" s="20"/>
      <c r="BR287" s="20"/>
      <c r="BS287" s="20"/>
      <c r="BT287" s="20"/>
      <c r="BU287" s="20"/>
      <c r="BV287" s="20"/>
      <c r="BW287" s="20"/>
      <c r="BX287" s="20"/>
      <c r="BY287" s="20"/>
      <c r="BZ287" s="20"/>
      <c r="CA287" s="20"/>
      <c r="CB287" s="20"/>
      <c r="CC287" s="20"/>
      <c r="CD287" s="20"/>
      <c r="CE287" s="20"/>
      <c r="CF287" s="20"/>
      <c r="CG287" s="20"/>
      <c r="CH287" s="20"/>
      <c r="CI287" s="20"/>
      <c r="CJ287" s="20"/>
      <c r="CK287" s="20"/>
      <c r="CL287" s="20"/>
      <c r="CM287" s="20"/>
      <c r="CN287" s="20"/>
      <c r="CO287" s="20"/>
      <c r="CP287" s="20"/>
      <c r="CQ287" s="20"/>
      <c r="CR287" s="20"/>
      <c r="CS287" s="20"/>
      <c r="CT287" s="20"/>
      <c r="CU287" s="20"/>
      <c r="CV287" s="20"/>
      <c r="CW287" s="20"/>
      <c r="CX287" s="20"/>
      <c r="CY287" s="20"/>
      <c r="CZ287" s="20"/>
      <c r="DA287" s="20"/>
      <c r="DB287" s="20"/>
      <c r="DC287" s="20"/>
      <c r="DD287" s="20"/>
      <c r="DE287" s="20"/>
      <c r="DF287" s="20"/>
      <c r="DG287" s="20"/>
      <c r="DH287" s="20"/>
      <c r="DI287" s="20"/>
      <c r="DJ287" s="20"/>
      <c r="DK287" s="20"/>
      <c r="DL287" s="20"/>
      <c r="DM287" s="20"/>
      <c r="DN287" s="20"/>
      <c r="DO287" s="20"/>
      <c r="DP287" s="20"/>
      <c r="DQ287" s="20"/>
      <c r="DR287" s="20"/>
      <c r="DS287" s="20"/>
      <c r="DT287" s="20"/>
      <c r="DU287" s="20"/>
      <c r="DV287" s="20"/>
      <c r="DW287" s="20"/>
      <c r="DX287" s="20"/>
      <c r="DY287" s="20"/>
      <c r="DZ287" s="20"/>
      <c r="EA287" s="20"/>
      <c r="EB287" s="20"/>
      <c r="EC287" s="20"/>
      <c r="ED287" s="20"/>
      <c r="EE287" s="20"/>
      <c r="EF287" s="20"/>
      <c r="EG287" s="20"/>
      <c r="EH287" s="20"/>
      <c r="EI287" s="20"/>
      <c r="EJ287" s="20"/>
      <c r="EK287" s="20"/>
      <c r="EL287" s="20"/>
      <c r="EM287" s="20"/>
      <c r="EN287" s="20"/>
      <c r="EO287" s="20"/>
      <c r="EP287" s="20"/>
      <c r="EQ287" s="20"/>
      <c r="ER287" s="20"/>
      <c r="ES287" s="20"/>
      <c r="ET287" s="20"/>
      <c r="EU287" s="20"/>
      <c r="EV287" s="20"/>
      <c r="EW287" s="20"/>
      <c r="EX287" s="20"/>
      <c r="EY287" s="20"/>
      <c r="EZ287" s="20"/>
      <c r="FA287" s="20"/>
      <c r="FB287" s="20"/>
      <c r="FC287" s="20"/>
      <c r="FD287" s="20"/>
      <c r="FE287" s="20"/>
      <c r="FF287" s="20"/>
      <c r="FG287" s="20"/>
      <c r="FH287" s="20"/>
      <c r="FI287" s="20"/>
      <c r="FJ287" s="20"/>
      <c r="FK287" s="20"/>
      <c r="FL287" s="20"/>
      <c r="FM287" s="20"/>
      <c r="FN287" s="20"/>
      <c r="FO287" s="20"/>
      <c r="FP287" s="20"/>
      <c r="FQ287" s="20"/>
      <c r="FR287" s="20"/>
    </row>
    <row r="288" spans="4:174" ht="15.75" customHeight="1">
      <c r="D288" s="20"/>
      <c r="E288" s="20"/>
      <c r="F288" s="20"/>
      <c r="G288" s="20"/>
      <c r="H288" s="20"/>
      <c r="I288" s="20"/>
      <c r="J288" s="20"/>
      <c r="K288" s="20"/>
      <c r="L288" s="20"/>
      <c r="M288" s="20"/>
      <c r="N288" s="20"/>
      <c r="O288" s="20"/>
      <c r="P288" s="20"/>
      <c r="Q288" s="20"/>
      <c r="R288" s="20"/>
      <c r="S288" s="20"/>
      <c r="T288" s="20"/>
      <c r="AS288" s="20"/>
      <c r="AT288" s="20"/>
      <c r="AU288" s="20"/>
      <c r="AV288" s="20"/>
      <c r="AW288" s="20"/>
      <c r="AX288" s="20"/>
      <c r="AY288" s="20"/>
      <c r="AZ288" s="20"/>
      <c r="BA288" s="20"/>
      <c r="BB288" s="20"/>
      <c r="BC288" s="20"/>
      <c r="BD288" s="20"/>
      <c r="BE288" s="20"/>
      <c r="BF288" s="20"/>
      <c r="BG288" s="20"/>
      <c r="BH288" s="20"/>
      <c r="BI288" s="20"/>
      <c r="BJ288" s="20"/>
      <c r="BK288" s="20"/>
      <c r="BL288" s="20"/>
      <c r="BM288" s="20"/>
      <c r="BN288" s="20"/>
      <c r="BO288" s="20"/>
      <c r="BP288" s="20"/>
      <c r="BQ288" s="20"/>
      <c r="BR288" s="20"/>
      <c r="BS288" s="20"/>
      <c r="BT288" s="20"/>
      <c r="BU288" s="20"/>
      <c r="BV288" s="20"/>
      <c r="BW288" s="20"/>
      <c r="BX288" s="20"/>
      <c r="BY288" s="20"/>
      <c r="BZ288" s="20"/>
      <c r="CA288" s="20"/>
      <c r="CB288" s="20"/>
      <c r="CC288" s="20"/>
      <c r="CD288" s="20"/>
      <c r="CE288" s="20"/>
      <c r="CF288" s="20"/>
      <c r="CG288" s="20"/>
      <c r="CH288" s="20"/>
      <c r="CI288" s="20"/>
      <c r="CJ288" s="20"/>
      <c r="CK288" s="20"/>
      <c r="CL288" s="20"/>
      <c r="CM288" s="20"/>
      <c r="CN288" s="20"/>
      <c r="CO288" s="20"/>
      <c r="CP288" s="20"/>
      <c r="CQ288" s="20"/>
      <c r="CR288" s="20"/>
      <c r="CS288" s="20"/>
      <c r="CT288" s="20"/>
      <c r="CU288" s="20"/>
      <c r="CV288" s="20"/>
      <c r="CW288" s="20"/>
      <c r="CX288" s="20"/>
      <c r="CY288" s="20"/>
      <c r="CZ288" s="20"/>
      <c r="DA288" s="20"/>
      <c r="DB288" s="20"/>
      <c r="DC288" s="20"/>
      <c r="DD288" s="20"/>
      <c r="DE288" s="20"/>
      <c r="DF288" s="20"/>
      <c r="DG288" s="20"/>
      <c r="DH288" s="20"/>
      <c r="DI288" s="20"/>
      <c r="DJ288" s="20"/>
      <c r="DK288" s="20"/>
      <c r="DL288" s="20"/>
      <c r="DM288" s="20"/>
      <c r="DN288" s="20"/>
      <c r="DO288" s="20"/>
      <c r="DP288" s="20"/>
      <c r="DQ288" s="20"/>
      <c r="DR288" s="20"/>
      <c r="DS288" s="20"/>
      <c r="DT288" s="20"/>
      <c r="DU288" s="20"/>
      <c r="DV288" s="20"/>
      <c r="DW288" s="20"/>
      <c r="DX288" s="20"/>
      <c r="DY288" s="20"/>
      <c r="DZ288" s="20"/>
      <c r="EA288" s="20"/>
      <c r="EB288" s="20"/>
      <c r="EC288" s="20"/>
      <c r="ED288" s="20"/>
      <c r="EE288" s="20"/>
      <c r="EF288" s="20"/>
      <c r="EG288" s="20"/>
      <c r="EH288" s="20"/>
      <c r="EI288" s="20"/>
      <c r="EJ288" s="20"/>
      <c r="EK288" s="20"/>
      <c r="EL288" s="20"/>
      <c r="EM288" s="20"/>
      <c r="EN288" s="20"/>
      <c r="EO288" s="20"/>
      <c r="EP288" s="20"/>
      <c r="EQ288" s="20"/>
      <c r="ER288" s="20"/>
      <c r="ES288" s="20"/>
      <c r="ET288" s="20"/>
      <c r="EU288" s="20"/>
      <c r="EV288" s="20"/>
      <c r="EW288" s="20"/>
      <c r="EX288" s="20"/>
      <c r="EY288" s="20"/>
      <c r="EZ288" s="20"/>
      <c r="FA288" s="20"/>
      <c r="FB288" s="20"/>
      <c r="FC288" s="20"/>
      <c r="FD288" s="20"/>
      <c r="FE288" s="20"/>
      <c r="FF288" s="20"/>
      <c r="FG288" s="20"/>
      <c r="FH288" s="20"/>
      <c r="FI288" s="20"/>
      <c r="FJ288" s="20"/>
      <c r="FK288" s="20"/>
      <c r="FL288" s="20"/>
      <c r="FM288" s="20"/>
      <c r="FN288" s="20"/>
      <c r="FO288" s="20"/>
      <c r="FP288" s="20"/>
      <c r="FQ288" s="20"/>
      <c r="FR288" s="20"/>
    </row>
    <row r="289" spans="4:174" ht="15.75" customHeight="1">
      <c r="D289" s="20"/>
      <c r="E289" s="20"/>
      <c r="F289" s="20"/>
      <c r="G289" s="20"/>
      <c r="H289" s="20"/>
      <c r="I289" s="20"/>
      <c r="J289" s="20"/>
      <c r="K289" s="20"/>
      <c r="L289" s="20"/>
      <c r="M289" s="20"/>
      <c r="N289" s="20"/>
      <c r="O289" s="20"/>
      <c r="P289" s="20"/>
      <c r="Q289" s="20"/>
      <c r="R289" s="20"/>
      <c r="S289" s="20"/>
      <c r="T289" s="20"/>
      <c r="AS289" s="20"/>
      <c r="AT289" s="20"/>
      <c r="AU289" s="20"/>
      <c r="AV289" s="20"/>
      <c r="AW289" s="20"/>
      <c r="AX289" s="20"/>
      <c r="AY289" s="20"/>
      <c r="AZ289" s="20"/>
      <c r="BA289" s="20"/>
      <c r="BB289" s="20"/>
      <c r="BC289" s="20"/>
      <c r="BD289" s="20"/>
      <c r="BE289" s="20"/>
      <c r="BF289" s="20"/>
      <c r="BG289" s="20"/>
      <c r="BH289" s="20"/>
      <c r="BI289" s="20"/>
      <c r="BJ289" s="20"/>
      <c r="BK289" s="20"/>
      <c r="BL289" s="20"/>
      <c r="BM289" s="20"/>
      <c r="BN289" s="20"/>
      <c r="BO289" s="20"/>
      <c r="BP289" s="20"/>
      <c r="BQ289" s="20"/>
      <c r="BR289" s="20"/>
      <c r="BS289" s="20"/>
      <c r="BT289" s="20"/>
      <c r="BU289" s="20"/>
      <c r="BV289" s="20"/>
      <c r="BW289" s="20"/>
      <c r="BX289" s="20"/>
      <c r="BY289" s="20"/>
      <c r="BZ289" s="20"/>
      <c r="CA289" s="20"/>
      <c r="CB289" s="20"/>
      <c r="CC289" s="20"/>
      <c r="CD289" s="20"/>
      <c r="CE289" s="20"/>
      <c r="CF289" s="20"/>
      <c r="CG289" s="20"/>
      <c r="CH289" s="20"/>
      <c r="CI289" s="20"/>
      <c r="CJ289" s="20"/>
      <c r="CK289" s="20"/>
      <c r="CL289" s="20"/>
      <c r="CM289" s="20"/>
      <c r="CN289" s="20"/>
      <c r="CO289" s="20"/>
      <c r="CP289" s="20"/>
      <c r="CQ289" s="20"/>
      <c r="CR289" s="20"/>
      <c r="CS289" s="20"/>
      <c r="CT289" s="20"/>
      <c r="CU289" s="20"/>
      <c r="CV289" s="20"/>
      <c r="CW289" s="20"/>
      <c r="CX289" s="20"/>
      <c r="CY289" s="20"/>
      <c r="CZ289" s="20"/>
      <c r="DA289" s="20"/>
      <c r="DB289" s="20"/>
      <c r="DC289" s="20"/>
      <c r="DD289" s="20"/>
      <c r="DE289" s="20"/>
      <c r="DF289" s="20"/>
      <c r="DG289" s="20"/>
      <c r="DH289" s="20"/>
      <c r="DI289" s="20"/>
      <c r="DJ289" s="20"/>
      <c r="DK289" s="20"/>
      <c r="DL289" s="20"/>
      <c r="DM289" s="20"/>
      <c r="DN289" s="20"/>
      <c r="DO289" s="20"/>
      <c r="DP289" s="20"/>
      <c r="DQ289" s="20"/>
      <c r="DR289" s="20"/>
      <c r="DS289" s="20"/>
      <c r="DT289" s="20"/>
      <c r="DU289" s="20"/>
      <c r="DV289" s="20"/>
      <c r="DW289" s="20"/>
      <c r="DX289" s="20"/>
      <c r="DY289" s="20"/>
      <c r="DZ289" s="20"/>
      <c r="EA289" s="20"/>
      <c r="EB289" s="20"/>
      <c r="EC289" s="20"/>
      <c r="ED289" s="20"/>
      <c r="EE289" s="20"/>
      <c r="EF289" s="20"/>
      <c r="EG289" s="20"/>
      <c r="EH289" s="20"/>
      <c r="EI289" s="20"/>
      <c r="EJ289" s="20"/>
      <c r="EK289" s="20"/>
      <c r="EL289" s="20"/>
      <c r="EM289" s="20"/>
      <c r="EN289" s="20"/>
      <c r="EO289" s="20"/>
      <c r="EP289" s="20"/>
      <c r="EQ289" s="20"/>
      <c r="ER289" s="20"/>
      <c r="ES289" s="20"/>
      <c r="ET289" s="20"/>
      <c r="EU289" s="20"/>
      <c r="EV289" s="20"/>
      <c r="EW289" s="20"/>
      <c r="EX289" s="20"/>
      <c r="EY289" s="20"/>
      <c r="EZ289" s="20"/>
      <c r="FA289" s="20"/>
      <c r="FB289" s="20"/>
      <c r="FC289" s="20"/>
      <c r="FD289" s="20"/>
      <c r="FE289" s="20"/>
      <c r="FF289" s="20"/>
      <c r="FG289" s="20"/>
      <c r="FH289" s="20"/>
      <c r="FI289" s="20"/>
      <c r="FJ289" s="20"/>
      <c r="FK289" s="20"/>
      <c r="FL289" s="20"/>
      <c r="FM289" s="20"/>
      <c r="FN289" s="20"/>
      <c r="FO289" s="20"/>
      <c r="FP289" s="20"/>
      <c r="FQ289" s="20"/>
      <c r="FR289" s="20"/>
    </row>
    <row r="290" spans="4:174" ht="15.75" customHeight="1">
      <c r="D290" s="20"/>
      <c r="E290" s="20"/>
      <c r="F290" s="20"/>
      <c r="G290" s="20"/>
      <c r="H290" s="20"/>
      <c r="I290" s="20"/>
      <c r="J290" s="20"/>
      <c r="K290" s="20"/>
      <c r="L290" s="20"/>
      <c r="M290" s="20"/>
      <c r="N290" s="20"/>
      <c r="O290" s="20"/>
      <c r="P290" s="20"/>
      <c r="Q290" s="20"/>
      <c r="R290" s="20"/>
      <c r="S290" s="20"/>
      <c r="T290" s="20"/>
      <c r="AS290" s="20"/>
      <c r="AT290" s="20"/>
      <c r="AU290" s="20"/>
      <c r="AV290" s="20"/>
      <c r="AW290" s="20"/>
      <c r="AX290" s="20"/>
      <c r="AY290" s="20"/>
      <c r="AZ290" s="20"/>
      <c r="BA290" s="20"/>
      <c r="BB290" s="20"/>
      <c r="BC290" s="20"/>
      <c r="BD290" s="20"/>
      <c r="BE290" s="20"/>
      <c r="BF290" s="20"/>
      <c r="BG290" s="20"/>
      <c r="BH290" s="20"/>
      <c r="BI290" s="20"/>
      <c r="BJ290" s="20"/>
      <c r="BK290" s="20"/>
      <c r="BL290" s="20"/>
      <c r="BM290" s="20"/>
      <c r="BN290" s="20"/>
      <c r="BO290" s="20"/>
      <c r="BP290" s="20"/>
      <c r="BQ290" s="20"/>
      <c r="BR290" s="20"/>
      <c r="BS290" s="20"/>
      <c r="BT290" s="20"/>
      <c r="BU290" s="20"/>
      <c r="BV290" s="20"/>
      <c r="BW290" s="20"/>
      <c r="BX290" s="20"/>
      <c r="BY290" s="20"/>
      <c r="BZ290" s="20"/>
      <c r="CA290" s="20"/>
      <c r="CB290" s="20"/>
      <c r="CC290" s="20"/>
      <c r="CD290" s="20"/>
      <c r="CE290" s="20"/>
      <c r="CF290" s="20"/>
      <c r="CG290" s="20"/>
      <c r="CH290" s="20"/>
      <c r="CI290" s="20"/>
      <c r="CJ290" s="20"/>
      <c r="CK290" s="20"/>
      <c r="CL290" s="20"/>
      <c r="CM290" s="20"/>
      <c r="CN290" s="20"/>
      <c r="CO290" s="20"/>
      <c r="CP290" s="20"/>
      <c r="CQ290" s="20"/>
      <c r="CR290" s="20"/>
      <c r="CS290" s="20"/>
      <c r="CT290" s="20"/>
      <c r="CU290" s="20"/>
      <c r="CV290" s="20"/>
      <c r="CW290" s="20"/>
      <c r="CX290" s="20"/>
      <c r="CY290" s="20"/>
      <c r="CZ290" s="20"/>
      <c r="DA290" s="20"/>
      <c r="DB290" s="20"/>
      <c r="DC290" s="20"/>
      <c r="DD290" s="20"/>
      <c r="DE290" s="20"/>
      <c r="DF290" s="20"/>
      <c r="DG290" s="20"/>
      <c r="DH290" s="20"/>
      <c r="DI290" s="20"/>
      <c r="DJ290" s="20"/>
      <c r="DK290" s="20"/>
      <c r="DL290" s="20"/>
      <c r="DM290" s="20"/>
      <c r="DN290" s="20"/>
      <c r="DO290" s="20"/>
      <c r="DP290" s="20"/>
      <c r="DQ290" s="20"/>
      <c r="DR290" s="20"/>
      <c r="DS290" s="20"/>
      <c r="DT290" s="20"/>
      <c r="DU290" s="20"/>
      <c r="DV290" s="20"/>
      <c r="DW290" s="20"/>
      <c r="DX290" s="20"/>
      <c r="DY290" s="20"/>
      <c r="DZ290" s="20"/>
      <c r="EA290" s="20"/>
      <c r="EB290" s="20"/>
      <c r="EC290" s="20"/>
      <c r="ED290" s="20"/>
      <c r="EE290" s="20"/>
      <c r="EF290" s="20"/>
      <c r="EG290" s="20"/>
      <c r="EH290" s="20"/>
      <c r="EI290" s="20"/>
      <c r="EJ290" s="20"/>
      <c r="EK290" s="20"/>
      <c r="EL290" s="20"/>
      <c r="EM290" s="20"/>
      <c r="EN290" s="20"/>
      <c r="EO290" s="20"/>
      <c r="EP290" s="20"/>
      <c r="EQ290" s="20"/>
      <c r="ER290" s="20"/>
      <c r="ES290" s="20"/>
      <c r="ET290" s="20"/>
      <c r="EU290" s="20"/>
      <c r="EV290" s="20"/>
      <c r="EW290" s="20"/>
      <c r="EX290" s="20"/>
      <c r="EY290" s="20"/>
      <c r="EZ290" s="20"/>
      <c r="FA290" s="20"/>
      <c r="FB290" s="20"/>
      <c r="FC290" s="20"/>
      <c r="FD290" s="20"/>
      <c r="FE290" s="20"/>
      <c r="FF290" s="20"/>
      <c r="FG290" s="20"/>
      <c r="FH290" s="20"/>
      <c r="FI290" s="20"/>
      <c r="FJ290" s="20"/>
      <c r="FK290" s="20"/>
      <c r="FL290" s="20"/>
      <c r="FM290" s="20"/>
      <c r="FN290" s="20"/>
      <c r="FO290" s="20"/>
      <c r="FP290" s="20"/>
      <c r="FQ290" s="20"/>
      <c r="FR290" s="20"/>
    </row>
    <row r="291" spans="4:174" ht="15.75" customHeight="1">
      <c r="D291" s="20"/>
      <c r="E291" s="20"/>
      <c r="F291" s="20"/>
      <c r="G291" s="20"/>
      <c r="H291" s="20"/>
      <c r="I291" s="20"/>
      <c r="J291" s="20"/>
      <c r="K291" s="20"/>
      <c r="L291" s="20"/>
      <c r="M291" s="20"/>
      <c r="N291" s="20"/>
      <c r="O291" s="20"/>
      <c r="P291" s="20"/>
      <c r="Q291" s="20"/>
      <c r="R291" s="20"/>
      <c r="S291" s="20"/>
      <c r="T291" s="20"/>
      <c r="AS291" s="20"/>
      <c r="AT291" s="20"/>
      <c r="AU291" s="20"/>
      <c r="AV291" s="20"/>
      <c r="AW291" s="20"/>
      <c r="AX291" s="20"/>
      <c r="AY291" s="20"/>
      <c r="AZ291" s="20"/>
      <c r="BA291" s="20"/>
      <c r="BB291" s="20"/>
      <c r="BC291" s="20"/>
      <c r="BD291" s="20"/>
      <c r="BE291" s="20"/>
      <c r="BF291" s="20"/>
      <c r="BG291" s="20"/>
      <c r="BH291" s="20"/>
      <c r="BI291" s="20"/>
      <c r="BJ291" s="20"/>
      <c r="BK291" s="20"/>
      <c r="BL291" s="20"/>
      <c r="BM291" s="20"/>
      <c r="BN291" s="20"/>
      <c r="BO291" s="20"/>
      <c r="BP291" s="20"/>
      <c r="BQ291" s="20"/>
      <c r="BR291" s="20"/>
      <c r="BS291" s="20"/>
      <c r="BT291" s="20"/>
      <c r="BU291" s="20"/>
      <c r="BV291" s="20"/>
      <c r="BW291" s="20"/>
      <c r="BX291" s="20"/>
      <c r="BY291" s="20"/>
      <c r="BZ291" s="20"/>
      <c r="CA291" s="20"/>
      <c r="CB291" s="20"/>
      <c r="CC291" s="20"/>
      <c r="CD291" s="20"/>
      <c r="CE291" s="20"/>
      <c r="CF291" s="20"/>
      <c r="CG291" s="20"/>
      <c r="CH291" s="20"/>
      <c r="CI291" s="20"/>
      <c r="CJ291" s="20"/>
      <c r="CK291" s="20"/>
      <c r="CL291" s="20"/>
      <c r="CM291" s="20"/>
      <c r="CN291" s="20"/>
      <c r="CO291" s="20"/>
      <c r="CP291" s="20"/>
      <c r="CQ291" s="20"/>
      <c r="CR291" s="20"/>
      <c r="CS291" s="20"/>
      <c r="CT291" s="20"/>
      <c r="CU291" s="20"/>
      <c r="CV291" s="20"/>
      <c r="CW291" s="20"/>
      <c r="CX291" s="20"/>
      <c r="CY291" s="20"/>
      <c r="CZ291" s="20"/>
      <c r="DA291" s="20"/>
      <c r="DB291" s="20"/>
      <c r="DC291" s="20"/>
      <c r="DD291" s="20"/>
      <c r="DE291" s="20"/>
      <c r="DF291" s="20"/>
      <c r="DG291" s="20"/>
      <c r="DH291" s="20"/>
      <c r="DI291" s="20"/>
      <c r="DJ291" s="20"/>
      <c r="DK291" s="20"/>
      <c r="DL291" s="20"/>
      <c r="DM291" s="20"/>
      <c r="DN291" s="20"/>
      <c r="DO291" s="20"/>
      <c r="DP291" s="20"/>
      <c r="DQ291" s="20"/>
      <c r="DR291" s="20"/>
      <c r="DS291" s="20"/>
      <c r="DT291" s="20"/>
      <c r="DU291" s="20"/>
      <c r="DV291" s="20"/>
      <c r="DW291" s="20"/>
      <c r="DX291" s="20"/>
      <c r="DY291" s="20"/>
      <c r="DZ291" s="20"/>
      <c r="EA291" s="20"/>
      <c r="EB291" s="20"/>
      <c r="EC291" s="20"/>
      <c r="ED291" s="20"/>
      <c r="EE291" s="20"/>
      <c r="EF291" s="20"/>
      <c r="EG291" s="20"/>
      <c r="EH291" s="20"/>
      <c r="EI291" s="20"/>
      <c r="EJ291" s="20"/>
      <c r="EK291" s="20"/>
      <c r="EL291" s="20"/>
      <c r="EM291" s="20"/>
      <c r="EN291" s="20"/>
      <c r="EO291" s="20"/>
      <c r="EP291" s="20"/>
      <c r="EQ291" s="20"/>
      <c r="ER291" s="20"/>
      <c r="ES291" s="20"/>
      <c r="ET291" s="20"/>
      <c r="EU291" s="20"/>
      <c r="EV291" s="20"/>
      <c r="EW291" s="20"/>
      <c r="EX291" s="20"/>
      <c r="EY291" s="20"/>
      <c r="EZ291" s="20"/>
      <c r="FA291" s="20"/>
      <c r="FB291" s="20"/>
      <c r="FC291" s="20"/>
      <c r="FD291" s="20"/>
      <c r="FE291" s="20"/>
      <c r="FF291" s="20"/>
      <c r="FG291" s="20"/>
      <c r="FH291" s="20"/>
      <c r="FI291" s="20"/>
      <c r="FJ291" s="20"/>
      <c r="FK291" s="20"/>
      <c r="FL291" s="20"/>
      <c r="FM291" s="20"/>
      <c r="FN291" s="20"/>
      <c r="FO291" s="20"/>
      <c r="FP291" s="20"/>
      <c r="FQ291" s="20"/>
      <c r="FR291" s="20"/>
    </row>
    <row r="292" spans="4:174" ht="15.75" customHeight="1">
      <c r="D292" s="20"/>
      <c r="E292" s="20"/>
      <c r="F292" s="20"/>
      <c r="G292" s="20"/>
      <c r="H292" s="20"/>
      <c r="I292" s="20"/>
      <c r="J292" s="20"/>
      <c r="K292" s="20"/>
      <c r="L292" s="20"/>
      <c r="M292" s="20"/>
      <c r="N292" s="20"/>
      <c r="O292" s="20"/>
      <c r="P292" s="20"/>
      <c r="Q292" s="20"/>
      <c r="R292" s="20"/>
      <c r="S292" s="20"/>
      <c r="T292" s="20"/>
      <c r="AS292" s="20"/>
      <c r="AT292" s="20"/>
      <c r="AU292" s="20"/>
      <c r="AV292" s="20"/>
      <c r="AW292" s="20"/>
      <c r="AX292" s="20"/>
      <c r="AY292" s="20"/>
      <c r="AZ292" s="20"/>
      <c r="BA292" s="20"/>
      <c r="BB292" s="20"/>
      <c r="BC292" s="20"/>
      <c r="BD292" s="20"/>
      <c r="BE292" s="20"/>
      <c r="BF292" s="20"/>
      <c r="BG292" s="20"/>
      <c r="BH292" s="20"/>
      <c r="BI292" s="20"/>
      <c r="BJ292" s="20"/>
      <c r="BK292" s="20"/>
      <c r="BL292" s="20"/>
      <c r="BM292" s="20"/>
      <c r="BN292" s="20"/>
      <c r="BO292" s="20"/>
      <c r="BP292" s="20"/>
      <c r="BQ292" s="20"/>
      <c r="BR292" s="20"/>
      <c r="BS292" s="20"/>
      <c r="BT292" s="20"/>
      <c r="BU292" s="20"/>
      <c r="BV292" s="20"/>
      <c r="BW292" s="20"/>
      <c r="BX292" s="20"/>
      <c r="BY292" s="20"/>
      <c r="BZ292" s="20"/>
      <c r="CA292" s="20"/>
      <c r="CB292" s="20"/>
      <c r="CC292" s="20"/>
      <c r="CD292" s="20"/>
      <c r="CE292" s="20"/>
      <c r="CF292" s="20"/>
      <c r="CG292" s="20"/>
      <c r="CH292" s="20"/>
      <c r="CI292" s="20"/>
      <c r="CJ292" s="20"/>
      <c r="CK292" s="20"/>
      <c r="CL292" s="20"/>
      <c r="CM292" s="20"/>
      <c r="CN292" s="20"/>
      <c r="CO292" s="20"/>
      <c r="CP292" s="20"/>
      <c r="CQ292" s="20"/>
      <c r="CR292" s="20"/>
      <c r="CS292" s="20"/>
      <c r="CT292" s="20"/>
      <c r="CU292" s="20"/>
      <c r="CV292" s="20"/>
      <c r="CW292" s="20"/>
      <c r="CX292" s="20"/>
      <c r="CY292" s="20"/>
      <c r="CZ292" s="20"/>
      <c r="DA292" s="20"/>
      <c r="DB292" s="20"/>
      <c r="DC292" s="20"/>
      <c r="DD292" s="20"/>
      <c r="DE292" s="20"/>
      <c r="DF292" s="20"/>
      <c r="DG292" s="20"/>
      <c r="DH292" s="20"/>
      <c r="DI292" s="20"/>
      <c r="DJ292" s="20"/>
      <c r="DK292" s="20"/>
      <c r="DL292" s="20"/>
      <c r="DM292" s="20"/>
      <c r="DN292" s="20"/>
      <c r="DO292" s="20"/>
      <c r="DP292" s="20"/>
      <c r="DQ292" s="20"/>
      <c r="DR292" s="20"/>
      <c r="DS292" s="20"/>
      <c r="DT292" s="20"/>
      <c r="DU292" s="20"/>
      <c r="DV292" s="20"/>
      <c r="DW292" s="20"/>
      <c r="DX292" s="20"/>
      <c r="DY292" s="20"/>
      <c r="DZ292" s="20"/>
      <c r="EA292" s="20"/>
      <c r="EB292" s="20"/>
      <c r="EC292" s="20"/>
      <c r="ED292" s="20"/>
      <c r="EE292" s="20"/>
      <c r="EF292" s="20"/>
      <c r="EG292" s="20"/>
      <c r="EH292" s="20"/>
      <c r="EI292" s="20"/>
      <c r="EJ292" s="20"/>
      <c r="EK292" s="20"/>
      <c r="EL292" s="20"/>
      <c r="EM292" s="20"/>
      <c r="EN292" s="20"/>
      <c r="EO292" s="20"/>
      <c r="EP292" s="20"/>
      <c r="EQ292" s="20"/>
      <c r="ER292" s="20"/>
      <c r="ES292" s="20"/>
      <c r="ET292" s="20"/>
      <c r="EU292" s="20"/>
      <c r="EV292" s="20"/>
      <c r="EW292" s="20"/>
      <c r="EX292" s="20"/>
      <c r="EY292" s="20"/>
      <c r="EZ292" s="20"/>
      <c r="FA292" s="20"/>
      <c r="FB292" s="20"/>
      <c r="FC292" s="20"/>
      <c r="FD292" s="20"/>
      <c r="FE292" s="20"/>
      <c r="FF292" s="20"/>
      <c r="FG292" s="20"/>
      <c r="FH292" s="20"/>
      <c r="FI292" s="20"/>
      <c r="FJ292" s="20"/>
      <c r="FK292" s="20"/>
      <c r="FL292" s="20"/>
      <c r="FM292" s="20"/>
      <c r="FN292" s="20"/>
      <c r="FO292" s="20"/>
      <c r="FP292" s="20"/>
      <c r="FQ292" s="20"/>
      <c r="FR292" s="20"/>
    </row>
    <row r="293" spans="4:174" ht="15.75" customHeight="1">
      <c r="D293" s="20"/>
      <c r="E293" s="20"/>
      <c r="F293" s="20"/>
      <c r="G293" s="20"/>
      <c r="H293" s="20"/>
      <c r="I293" s="20"/>
      <c r="J293" s="20"/>
      <c r="K293" s="20"/>
      <c r="L293" s="20"/>
      <c r="M293" s="20"/>
      <c r="N293" s="20"/>
      <c r="O293" s="20"/>
      <c r="P293" s="20"/>
      <c r="Q293" s="20"/>
      <c r="R293" s="20"/>
      <c r="S293" s="20"/>
      <c r="T293" s="20"/>
      <c r="AS293" s="20"/>
      <c r="AT293" s="20"/>
      <c r="AU293" s="20"/>
      <c r="AV293" s="20"/>
      <c r="AW293" s="20"/>
      <c r="AX293" s="20"/>
      <c r="AY293" s="20"/>
      <c r="AZ293" s="20"/>
      <c r="BA293" s="20"/>
      <c r="BB293" s="20"/>
      <c r="BC293" s="20"/>
      <c r="BD293" s="20"/>
      <c r="BE293" s="20"/>
      <c r="BF293" s="20"/>
      <c r="BG293" s="20"/>
      <c r="BH293" s="20"/>
      <c r="BI293" s="20"/>
      <c r="BJ293" s="20"/>
      <c r="BK293" s="20"/>
      <c r="BL293" s="20"/>
      <c r="BM293" s="20"/>
      <c r="BN293" s="20"/>
      <c r="BO293" s="20"/>
      <c r="BP293" s="20"/>
      <c r="BQ293" s="20"/>
      <c r="BR293" s="20"/>
      <c r="BS293" s="20"/>
      <c r="BT293" s="20"/>
      <c r="BU293" s="20"/>
      <c r="BV293" s="20"/>
      <c r="BW293" s="20"/>
      <c r="BX293" s="20"/>
      <c r="BY293" s="20"/>
      <c r="BZ293" s="20"/>
      <c r="CA293" s="20"/>
      <c r="CB293" s="20"/>
      <c r="CC293" s="20"/>
      <c r="CD293" s="20"/>
      <c r="CE293" s="20"/>
      <c r="CF293" s="20"/>
      <c r="CG293" s="20"/>
      <c r="CH293" s="20"/>
      <c r="CI293" s="20"/>
      <c r="CJ293" s="20"/>
      <c r="CK293" s="20"/>
      <c r="CL293" s="20"/>
      <c r="CM293" s="20"/>
      <c r="CN293" s="20"/>
      <c r="CO293" s="20"/>
      <c r="CP293" s="20"/>
      <c r="CQ293" s="20"/>
      <c r="CR293" s="20"/>
      <c r="CS293" s="20"/>
      <c r="CT293" s="20"/>
      <c r="CU293" s="20"/>
      <c r="CV293" s="20"/>
      <c r="CW293" s="20"/>
      <c r="CX293" s="20"/>
      <c r="CY293" s="20"/>
      <c r="CZ293" s="20"/>
      <c r="DA293" s="20"/>
      <c r="DB293" s="20"/>
      <c r="DC293" s="20"/>
      <c r="DD293" s="20"/>
      <c r="DE293" s="20"/>
      <c r="DF293" s="20"/>
      <c r="DG293" s="20"/>
      <c r="DH293" s="20"/>
      <c r="DI293" s="20"/>
      <c r="DJ293" s="20"/>
      <c r="DK293" s="20"/>
      <c r="DL293" s="20"/>
      <c r="DM293" s="20"/>
      <c r="DN293" s="20"/>
      <c r="DO293" s="20"/>
      <c r="DP293" s="20"/>
      <c r="DQ293" s="20"/>
      <c r="DR293" s="20"/>
      <c r="DS293" s="20"/>
      <c r="DT293" s="20"/>
      <c r="DU293" s="20"/>
      <c r="DV293" s="20"/>
      <c r="DW293" s="20"/>
      <c r="DX293" s="20"/>
      <c r="DY293" s="20"/>
      <c r="DZ293" s="20"/>
      <c r="EA293" s="20"/>
      <c r="EB293" s="20"/>
      <c r="EC293" s="20"/>
      <c r="ED293" s="20"/>
      <c r="EE293" s="20"/>
      <c r="EF293" s="20"/>
      <c r="EG293" s="20"/>
      <c r="EH293" s="20"/>
      <c r="EI293" s="20"/>
      <c r="EJ293" s="20"/>
      <c r="EK293" s="20"/>
      <c r="EL293" s="20"/>
      <c r="EM293" s="20"/>
      <c r="EN293" s="20"/>
      <c r="EO293" s="20"/>
      <c r="EP293" s="20"/>
      <c r="EQ293" s="20"/>
      <c r="ER293" s="20"/>
      <c r="ES293" s="20"/>
      <c r="ET293" s="20"/>
      <c r="EU293" s="20"/>
      <c r="EV293" s="20"/>
      <c r="EW293" s="20"/>
      <c r="EX293" s="20"/>
      <c r="EY293" s="20"/>
      <c r="EZ293" s="20"/>
      <c r="FA293" s="20"/>
      <c r="FB293" s="20"/>
      <c r="FC293" s="20"/>
      <c r="FD293" s="20"/>
      <c r="FE293" s="20"/>
      <c r="FF293" s="20"/>
      <c r="FG293" s="20"/>
      <c r="FH293" s="20"/>
      <c r="FI293" s="20"/>
      <c r="FJ293" s="20"/>
      <c r="FK293" s="20"/>
      <c r="FL293" s="20"/>
      <c r="FM293" s="20"/>
      <c r="FN293" s="20"/>
      <c r="FO293" s="20"/>
      <c r="FP293" s="20"/>
      <c r="FQ293" s="20"/>
      <c r="FR293" s="20"/>
    </row>
    <row r="294" spans="4:174" ht="15.75" customHeight="1">
      <c r="D294" s="20"/>
      <c r="E294" s="20"/>
      <c r="F294" s="20"/>
      <c r="G294" s="20"/>
      <c r="H294" s="20"/>
      <c r="I294" s="20"/>
      <c r="J294" s="20"/>
      <c r="K294" s="20"/>
      <c r="L294" s="20"/>
      <c r="M294" s="20"/>
      <c r="N294" s="20"/>
      <c r="O294" s="20"/>
      <c r="P294" s="20"/>
      <c r="Q294" s="20"/>
      <c r="R294" s="20"/>
      <c r="S294" s="20"/>
      <c r="T294" s="20"/>
      <c r="AS294" s="20"/>
      <c r="AT294" s="20"/>
      <c r="AU294" s="20"/>
      <c r="AV294" s="20"/>
      <c r="AW294" s="20"/>
      <c r="AX294" s="20"/>
      <c r="AY294" s="20"/>
      <c r="AZ294" s="20"/>
      <c r="BA294" s="20"/>
      <c r="BB294" s="20"/>
      <c r="BC294" s="20"/>
      <c r="BD294" s="20"/>
      <c r="BE294" s="20"/>
      <c r="BF294" s="20"/>
      <c r="BG294" s="20"/>
      <c r="BH294" s="20"/>
      <c r="BI294" s="20"/>
      <c r="BJ294" s="20"/>
      <c r="BK294" s="20"/>
      <c r="BL294" s="20"/>
      <c r="BM294" s="20"/>
      <c r="BN294" s="20"/>
      <c r="BO294" s="20"/>
      <c r="BP294" s="20"/>
      <c r="BQ294" s="20"/>
      <c r="BR294" s="20"/>
      <c r="BS294" s="20"/>
      <c r="BT294" s="20"/>
      <c r="BU294" s="20"/>
      <c r="BV294" s="20"/>
      <c r="BW294" s="20"/>
      <c r="BX294" s="20"/>
      <c r="BY294" s="20"/>
      <c r="BZ294" s="20"/>
      <c r="CA294" s="20"/>
      <c r="CB294" s="20"/>
      <c r="CC294" s="20"/>
      <c r="CD294" s="20"/>
      <c r="CE294" s="20"/>
      <c r="CF294" s="20"/>
      <c r="CG294" s="20"/>
      <c r="CH294" s="20"/>
      <c r="CI294" s="20"/>
      <c r="CJ294" s="20"/>
      <c r="CK294" s="20"/>
      <c r="CL294" s="20"/>
      <c r="CM294" s="20"/>
      <c r="CN294" s="20"/>
      <c r="CO294" s="20"/>
      <c r="CP294" s="20"/>
      <c r="CQ294" s="20"/>
      <c r="CR294" s="20"/>
      <c r="CS294" s="20"/>
      <c r="CT294" s="20"/>
      <c r="CU294" s="20"/>
      <c r="CV294" s="20"/>
      <c r="CW294" s="20"/>
      <c r="CX294" s="20"/>
      <c r="CY294" s="20"/>
      <c r="CZ294" s="20"/>
      <c r="DA294" s="20"/>
      <c r="DB294" s="20"/>
      <c r="DC294" s="20"/>
      <c r="DD294" s="20"/>
      <c r="DE294" s="20"/>
      <c r="DF294" s="20"/>
      <c r="DG294" s="20"/>
      <c r="DH294" s="20"/>
      <c r="DI294" s="20"/>
      <c r="DJ294" s="20"/>
      <c r="DK294" s="20"/>
      <c r="DL294" s="20"/>
      <c r="DM294" s="20"/>
      <c r="DN294" s="20"/>
      <c r="DO294" s="20"/>
      <c r="DP294" s="20"/>
      <c r="DQ294" s="20"/>
      <c r="DR294" s="20"/>
      <c r="DS294" s="20"/>
      <c r="DT294" s="20"/>
      <c r="DU294" s="20"/>
      <c r="DV294" s="20"/>
      <c r="DW294" s="20"/>
      <c r="DX294" s="20"/>
      <c r="DY294" s="20"/>
      <c r="DZ294" s="20"/>
      <c r="EA294" s="20"/>
      <c r="EB294" s="20"/>
      <c r="EC294" s="20"/>
      <c r="ED294" s="20"/>
      <c r="EE294" s="20"/>
      <c r="EF294" s="20"/>
      <c r="EG294" s="20"/>
      <c r="EH294" s="20"/>
      <c r="EI294" s="20"/>
      <c r="EJ294" s="20"/>
      <c r="EK294" s="20"/>
      <c r="EL294" s="20"/>
      <c r="EM294" s="20"/>
      <c r="EN294" s="20"/>
      <c r="EO294" s="20"/>
      <c r="EP294" s="20"/>
      <c r="EQ294" s="20"/>
      <c r="ER294" s="20"/>
      <c r="ES294" s="20"/>
      <c r="ET294" s="20"/>
      <c r="EU294" s="20"/>
      <c r="EV294" s="20"/>
      <c r="EW294" s="20"/>
      <c r="EX294" s="20"/>
      <c r="EY294" s="20"/>
      <c r="EZ294" s="20"/>
      <c r="FA294" s="20"/>
      <c r="FB294" s="20"/>
      <c r="FC294" s="20"/>
      <c r="FD294" s="20"/>
      <c r="FE294" s="20"/>
      <c r="FF294" s="20"/>
      <c r="FG294" s="20"/>
      <c r="FH294" s="20"/>
      <c r="FI294" s="20"/>
      <c r="FJ294" s="20"/>
      <c r="FK294" s="20"/>
      <c r="FL294" s="20"/>
      <c r="FM294" s="20"/>
      <c r="FN294" s="20"/>
      <c r="FO294" s="20"/>
      <c r="FP294" s="20"/>
      <c r="FQ294" s="20"/>
      <c r="FR294" s="20"/>
    </row>
    <row r="295" spans="4:174" ht="15.75" customHeight="1">
      <c r="D295" s="20"/>
      <c r="E295" s="20"/>
      <c r="F295" s="20"/>
      <c r="G295" s="20"/>
      <c r="H295" s="20"/>
      <c r="I295" s="20"/>
      <c r="J295" s="20"/>
      <c r="K295" s="20"/>
      <c r="L295" s="20"/>
      <c r="M295" s="20"/>
      <c r="N295" s="20"/>
      <c r="O295" s="20"/>
      <c r="P295" s="20"/>
      <c r="Q295" s="20"/>
      <c r="R295" s="20"/>
      <c r="S295" s="20"/>
      <c r="T295" s="20"/>
      <c r="AS295" s="20"/>
      <c r="AT295" s="20"/>
      <c r="AU295" s="20"/>
      <c r="AV295" s="20"/>
      <c r="AW295" s="20"/>
      <c r="AX295" s="20"/>
      <c r="AY295" s="20"/>
      <c r="AZ295" s="20"/>
      <c r="BA295" s="20"/>
      <c r="BB295" s="20"/>
      <c r="BC295" s="20"/>
      <c r="BD295" s="20"/>
      <c r="BE295" s="20"/>
      <c r="BF295" s="20"/>
      <c r="BG295" s="20"/>
      <c r="BH295" s="20"/>
      <c r="BI295" s="20"/>
      <c r="BJ295" s="20"/>
      <c r="BK295" s="20"/>
      <c r="BL295" s="20"/>
      <c r="BM295" s="20"/>
      <c r="BN295" s="20"/>
      <c r="BO295" s="20"/>
      <c r="BP295" s="20"/>
      <c r="BQ295" s="20"/>
      <c r="BR295" s="20"/>
      <c r="BS295" s="20"/>
      <c r="BT295" s="20"/>
      <c r="BU295" s="20"/>
      <c r="BV295" s="20"/>
      <c r="BW295" s="20"/>
      <c r="BX295" s="20"/>
      <c r="BY295" s="20"/>
      <c r="BZ295" s="20"/>
      <c r="CA295" s="20"/>
      <c r="CB295" s="20"/>
      <c r="CC295" s="20"/>
      <c r="CD295" s="20"/>
      <c r="CE295" s="20"/>
      <c r="CF295" s="20"/>
      <c r="CG295" s="20"/>
      <c r="CH295" s="20"/>
      <c r="CI295" s="20"/>
      <c r="CJ295" s="20"/>
      <c r="CK295" s="20"/>
      <c r="CL295" s="20"/>
      <c r="CM295" s="20"/>
      <c r="CN295" s="20"/>
      <c r="CO295" s="20"/>
      <c r="CP295" s="20"/>
      <c r="CQ295" s="20"/>
      <c r="CR295" s="20"/>
      <c r="CS295" s="20"/>
      <c r="CT295" s="20"/>
      <c r="CU295" s="20"/>
      <c r="CV295" s="20"/>
      <c r="CW295" s="20"/>
      <c r="CX295" s="20"/>
      <c r="CY295" s="20"/>
      <c r="CZ295" s="20"/>
      <c r="DA295" s="20"/>
      <c r="DB295" s="20"/>
      <c r="DC295" s="20"/>
      <c r="DD295" s="20"/>
      <c r="DE295" s="20"/>
      <c r="DF295" s="20"/>
      <c r="DG295" s="20"/>
      <c r="DH295" s="20"/>
      <c r="DI295" s="20"/>
      <c r="DJ295" s="20"/>
      <c r="DK295" s="20"/>
      <c r="DL295" s="20"/>
      <c r="DM295" s="20"/>
      <c r="DN295" s="20"/>
      <c r="DO295" s="20"/>
      <c r="DP295" s="20"/>
      <c r="DQ295" s="20"/>
      <c r="DR295" s="20"/>
      <c r="DS295" s="20"/>
      <c r="DT295" s="20"/>
      <c r="DU295" s="20"/>
      <c r="DV295" s="20"/>
      <c r="DW295" s="20"/>
      <c r="DX295" s="20"/>
      <c r="DY295" s="20"/>
      <c r="DZ295" s="20"/>
      <c r="EA295" s="20"/>
      <c r="EB295" s="20"/>
      <c r="EC295" s="20"/>
      <c r="ED295" s="20"/>
      <c r="EE295" s="20"/>
      <c r="EF295" s="20"/>
      <c r="EG295" s="20"/>
      <c r="EH295" s="20"/>
      <c r="EI295" s="20"/>
      <c r="EJ295" s="20"/>
      <c r="EK295" s="20"/>
      <c r="EL295" s="20"/>
      <c r="EM295" s="20"/>
      <c r="EN295" s="20"/>
      <c r="EO295" s="20"/>
      <c r="EP295" s="20"/>
      <c r="EQ295" s="20"/>
      <c r="ER295" s="20"/>
      <c r="ES295" s="20"/>
      <c r="ET295" s="20"/>
      <c r="EU295" s="20"/>
      <c r="EV295" s="20"/>
      <c r="EW295" s="20"/>
      <c r="EX295" s="20"/>
      <c r="EY295" s="20"/>
      <c r="EZ295" s="20"/>
      <c r="FA295" s="20"/>
      <c r="FB295" s="20"/>
      <c r="FC295" s="20"/>
      <c r="FD295" s="20"/>
      <c r="FE295" s="20"/>
      <c r="FF295" s="20"/>
      <c r="FG295" s="20"/>
      <c r="FH295" s="20"/>
      <c r="FI295" s="20"/>
      <c r="FJ295" s="20"/>
      <c r="FK295" s="20"/>
      <c r="FL295" s="20"/>
      <c r="FM295" s="20"/>
      <c r="FN295" s="20"/>
      <c r="FO295" s="20"/>
      <c r="FP295" s="20"/>
      <c r="FQ295" s="20"/>
      <c r="FR295" s="20"/>
    </row>
    <row r="296" spans="4:174" ht="15.75" customHeight="1">
      <c r="D296" s="20"/>
      <c r="E296" s="20"/>
      <c r="F296" s="20"/>
      <c r="G296" s="20"/>
      <c r="H296" s="20"/>
      <c r="I296" s="20"/>
      <c r="J296" s="20"/>
      <c r="K296" s="20"/>
      <c r="L296" s="20"/>
      <c r="M296" s="20"/>
      <c r="N296" s="20"/>
      <c r="O296" s="20"/>
      <c r="P296" s="20"/>
      <c r="Q296" s="20"/>
      <c r="R296" s="20"/>
      <c r="S296" s="20"/>
      <c r="T296" s="20"/>
      <c r="AS296" s="20"/>
      <c r="AT296" s="20"/>
      <c r="AU296" s="20"/>
      <c r="AV296" s="20"/>
      <c r="AW296" s="20"/>
      <c r="AX296" s="20"/>
      <c r="AY296" s="20"/>
      <c r="AZ296" s="20"/>
      <c r="BA296" s="20"/>
      <c r="BB296" s="20"/>
      <c r="BC296" s="20"/>
      <c r="BD296" s="20"/>
      <c r="BE296" s="20"/>
      <c r="BF296" s="20"/>
      <c r="BG296" s="20"/>
      <c r="BH296" s="20"/>
      <c r="BI296" s="20"/>
      <c r="BJ296" s="20"/>
      <c r="BK296" s="20"/>
      <c r="BL296" s="20"/>
      <c r="BM296" s="20"/>
      <c r="BN296" s="20"/>
      <c r="BO296" s="20"/>
      <c r="BP296" s="20"/>
      <c r="BQ296" s="20"/>
      <c r="BR296" s="20"/>
      <c r="BS296" s="20"/>
      <c r="BT296" s="20"/>
      <c r="BU296" s="20"/>
      <c r="BV296" s="20"/>
      <c r="BW296" s="20"/>
      <c r="BX296" s="20"/>
      <c r="BY296" s="20"/>
      <c r="BZ296" s="20"/>
      <c r="CA296" s="20"/>
      <c r="CB296" s="20"/>
      <c r="CC296" s="20"/>
      <c r="CD296" s="20"/>
      <c r="CE296" s="20"/>
      <c r="CF296" s="20"/>
      <c r="CG296" s="20"/>
      <c r="CH296" s="20"/>
      <c r="CI296" s="20"/>
      <c r="CJ296" s="20"/>
      <c r="CK296" s="20"/>
      <c r="CL296" s="20"/>
      <c r="CM296" s="20"/>
      <c r="CN296" s="20"/>
      <c r="CO296" s="20"/>
      <c r="CP296" s="20"/>
      <c r="CQ296" s="20"/>
      <c r="CR296" s="20"/>
      <c r="CS296" s="20"/>
      <c r="CT296" s="20"/>
      <c r="CU296" s="20"/>
      <c r="CV296" s="20"/>
      <c r="CW296" s="20"/>
      <c r="CX296" s="20"/>
      <c r="CY296" s="20"/>
      <c r="CZ296" s="20"/>
      <c r="DA296" s="20"/>
      <c r="DB296" s="20"/>
      <c r="DC296" s="20"/>
      <c r="DD296" s="20"/>
      <c r="DE296" s="20"/>
      <c r="DF296" s="20"/>
      <c r="DG296" s="20"/>
      <c r="DH296" s="20"/>
      <c r="DI296" s="20"/>
      <c r="DJ296" s="20"/>
      <c r="DK296" s="20"/>
      <c r="DL296" s="20"/>
      <c r="DM296" s="20"/>
      <c r="DN296" s="20"/>
      <c r="DO296" s="20"/>
      <c r="DP296" s="20"/>
      <c r="DQ296" s="20"/>
      <c r="DR296" s="20"/>
      <c r="DS296" s="20"/>
      <c r="DT296" s="20"/>
      <c r="DU296" s="20"/>
      <c r="DV296" s="20"/>
      <c r="DW296" s="20"/>
      <c r="DX296" s="20"/>
      <c r="DY296" s="20"/>
      <c r="DZ296" s="20"/>
      <c r="EA296" s="20"/>
      <c r="EB296" s="20"/>
      <c r="EC296" s="20"/>
      <c r="ED296" s="20"/>
      <c r="EE296" s="20"/>
      <c r="EF296" s="20"/>
      <c r="EG296" s="20"/>
      <c r="EH296" s="20"/>
      <c r="EI296" s="20"/>
      <c r="EJ296" s="20"/>
      <c r="EK296" s="20"/>
      <c r="EL296" s="20"/>
      <c r="EM296" s="20"/>
      <c r="EN296" s="20"/>
      <c r="EO296" s="20"/>
      <c r="EP296" s="20"/>
      <c r="EQ296" s="20"/>
      <c r="ER296" s="20"/>
      <c r="ES296" s="20"/>
      <c r="ET296" s="20"/>
      <c r="EU296" s="20"/>
      <c r="EV296" s="20"/>
      <c r="EW296" s="20"/>
      <c r="EX296" s="20"/>
      <c r="EY296" s="20"/>
      <c r="EZ296" s="20"/>
      <c r="FA296" s="20"/>
      <c r="FB296" s="20"/>
      <c r="FC296" s="20"/>
      <c r="FD296" s="20"/>
      <c r="FE296" s="20"/>
      <c r="FF296" s="20"/>
      <c r="FG296" s="20"/>
      <c r="FH296" s="20"/>
      <c r="FI296" s="20"/>
      <c r="FJ296" s="20"/>
      <c r="FK296" s="20"/>
      <c r="FL296" s="20"/>
      <c r="FM296" s="20"/>
      <c r="FN296" s="20"/>
      <c r="FO296" s="20"/>
      <c r="FP296" s="20"/>
      <c r="FQ296" s="20"/>
      <c r="FR296" s="20"/>
    </row>
    <row r="297" spans="4:174" ht="15.75" customHeight="1">
      <c r="D297" s="20"/>
      <c r="E297" s="20"/>
      <c r="F297" s="20"/>
      <c r="G297" s="20"/>
      <c r="H297" s="20"/>
      <c r="I297" s="20"/>
      <c r="J297" s="20"/>
      <c r="K297" s="20"/>
      <c r="L297" s="20"/>
      <c r="M297" s="20"/>
      <c r="N297" s="20"/>
      <c r="O297" s="20"/>
      <c r="P297" s="20"/>
      <c r="Q297" s="20"/>
      <c r="R297" s="20"/>
      <c r="S297" s="20"/>
      <c r="T297" s="20"/>
      <c r="AS297" s="20"/>
      <c r="AT297" s="20"/>
      <c r="AU297" s="20"/>
      <c r="AV297" s="20"/>
      <c r="AW297" s="20"/>
      <c r="AX297" s="20"/>
      <c r="AY297" s="20"/>
      <c r="AZ297" s="20"/>
      <c r="BA297" s="20"/>
      <c r="BB297" s="20"/>
      <c r="BC297" s="20"/>
      <c r="BD297" s="20"/>
      <c r="BE297" s="20"/>
      <c r="BF297" s="20"/>
      <c r="BG297" s="20"/>
      <c r="BH297" s="20"/>
      <c r="BI297" s="20"/>
      <c r="BJ297" s="20"/>
      <c r="BK297" s="20"/>
      <c r="BL297" s="20"/>
      <c r="BM297" s="20"/>
      <c r="BN297" s="20"/>
      <c r="BO297" s="20"/>
      <c r="BP297" s="20"/>
      <c r="BQ297" s="20"/>
      <c r="BR297" s="20"/>
      <c r="BS297" s="20"/>
      <c r="BT297" s="20"/>
      <c r="BU297" s="20"/>
      <c r="BV297" s="20"/>
      <c r="BW297" s="20"/>
      <c r="BX297" s="20"/>
      <c r="BY297" s="20"/>
      <c r="BZ297" s="20"/>
      <c r="CA297" s="20"/>
      <c r="CB297" s="20"/>
      <c r="CC297" s="20"/>
      <c r="CD297" s="20"/>
      <c r="CE297" s="20"/>
      <c r="CF297" s="20"/>
      <c r="CG297" s="20"/>
      <c r="CH297" s="20"/>
      <c r="CI297" s="20"/>
      <c r="CJ297" s="20"/>
      <c r="CK297" s="20"/>
      <c r="CL297" s="20"/>
      <c r="CM297" s="20"/>
      <c r="CN297" s="20"/>
      <c r="CO297" s="20"/>
      <c r="CP297" s="20"/>
      <c r="CQ297" s="20"/>
      <c r="CR297" s="20"/>
      <c r="CS297" s="20"/>
      <c r="CT297" s="20"/>
      <c r="CU297" s="20"/>
      <c r="CV297" s="20"/>
      <c r="CW297" s="20"/>
      <c r="CX297" s="20"/>
      <c r="CY297" s="20"/>
      <c r="CZ297" s="20"/>
      <c r="DA297" s="20"/>
      <c r="DB297" s="20"/>
      <c r="DC297" s="20"/>
      <c r="DD297" s="20"/>
      <c r="DE297" s="20"/>
      <c r="DF297" s="20"/>
      <c r="DG297" s="20"/>
      <c r="DH297" s="20"/>
      <c r="DI297" s="20"/>
      <c r="DJ297" s="20"/>
      <c r="DK297" s="20"/>
      <c r="DL297" s="20"/>
      <c r="DM297" s="20"/>
      <c r="DN297" s="20"/>
      <c r="DO297" s="20"/>
      <c r="DP297" s="20"/>
      <c r="DQ297" s="20"/>
      <c r="DR297" s="20"/>
      <c r="DS297" s="20"/>
      <c r="DT297" s="20"/>
      <c r="DU297" s="20"/>
      <c r="DV297" s="20"/>
      <c r="DW297" s="20"/>
      <c r="DX297" s="20"/>
      <c r="DY297" s="20"/>
      <c r="DZ297" s="20"/>
      <c r="EA297" s="20"/>
      <c r="EB297" s="20"/>
      <c r="EC297" s="20"/>
      <c r="ED297" s="20"/>
      <c r="EE297" s="20"/>
      <c r="EF297" s="20"/>
      <c r="EG297" s="20"/>
      <c r="EH297" s="20"/>
      <c r="EI297" s="20"/>
      <c r="EJ297" s="20"/>
      <c r="EK297" s="20"/>
      <c r="EL297" s="20"/>
      <c r="EM297" s="20"/>
      <c r="EN297" s="20"/>
      <c r="EO297" s="20"/>
      <c r="EP297" s="20"/>
      <c r="EQ297" s="20"/>
      <c r="ER297" s="20"/>
      <c r="ES297" s="20"/>
      <c r="ET297" s="20"/>
      <c r="EU297" s="20"/>
      <c r="EV297" s="20"/>
      <c r="EW297" s="20"/>
      <c r="EX297" s="20"/>
      <c r="EY297" s="20"/>
      <c r="EZ297" s="20"/>
      <c r="FA297" s="20"/>
      <c r="FB297" s="20"/>
      <c r="FC297" s="20"/>
      <c r="FD297" s="20"/>
      <c r="FE297" s="20"/>
      <c r="FF297" s="20"/>
      <c r="FG297" s="20"/>
      <c r="FH297" s="20"/>
      <c r="FI297" s="20"/>
      <c r="FJ297" s="20"/>
      <c r="FK297" s="20"/>
      <c r="FL297" s="20"/>
      <c r="FM297" s="20"/>
      <c r="FN297" s="20"/>
      <c r="FO297" s="20"/>
      <c r="FP297" s="20"/>
      <c r="FQ297" s="20"/>
      <c r="FR297" s="20"/>
    </row>
    <row r="298" spans="4:174" ht="15.75" customHeight="1">
      <c r="D298" s="20"/>
      <c r="E298" s="20"/>
      <c r="F298" s="20"/>
      <c r="G298" s="20"/>
      <c r="H298" s="20"/>
      <c r="I298" s="20"/>
      <c r="J298" s="20"/>
      <c r="K298" s="20"/>
      <c r="L298" s="20"/>
      <c r="M298" s="20"/>
      <c r="N298" s="20"/>
      <c r="O298" s="20"/>
      <c r="P298" s="20"/>
      <c r="Q298" s="20"/>
      <c r="R298" s="20"/>
      <c r="S298" s="20"/>
      <c r="T298" s="20"/>
      <c r="AS298" s="20"/>
      <c r="AT298" s="20"/>
      <c r="AU298" s="20"/>
      <c r="AV298" s="20"/>
      <c r="AW298" s="20"/>
      <c r="AX298" s="20"/>
      <c r="AY298" s="20"/>
      <c r="AZ298" s="20"/>
      <c r="BA298" s="20"/>
      <c r="BB298" s="20"/>
      <c r="BC298" s="20"/>
      <c r="BD298" s="20"/>
      <c r="BE298" s="20"/>
      <c r="BF298" s="20"/>
      <c r="BG298" s="20"/>
      <c r="BH298" s="20"/>
      <c r="BI298" s="20"/>
      <c r="BJ298" s="20"/>
      <c r="BK298" s="20"/>
      <c r="BL298" s="20"/>
      <c r="BM298" s="20"/>
      <c r="BN298" s="20"/>
      <c r="BO298" s="20"/>
      <c r="BP298" s="20"/>
      <c r="BQ298" s="20"/>
      <c r="BR298" s="20"/>
      <c r="BS298" s="20"/>
      <c r="BT298" s="20"/>
      <c r="BU298" s="20"/>
      <c r="BV298" s="20"/>
      <c r="BW298" s="20"/>
      <c r="BX298" s="20"/>
      <c r="BY298" s="20"/>
      <c r="BZ298" s="20"/>
      <c r="CA298" s="20"/>
      <c r="CB298" s="20"/>
      <c r="CC298" s="20"/>
      <c r="CD298" s="20"/>
      <c r="CE298" s="20"/>
      <c r="CF298" s="20"/>
      <c r="CG298" s="20"/>
      <c r="CH298" s="20"/>
      <c r="CI298" s="20"/>
      <c r="CJ298" s="20"/>
      <c r="CK298" s="20"/>
      <c r="CL298" s="20"/>
      <c r="CM298" s="20"/>
      <c r="CN298" s="20"/>
      <c r="CO298" s="20"/>
      <c r="CP298" s="20"/>
      <c r="CQ298" s="20"/>
      <c r="CR298" s="20"/>
      <c r="CS298" s="20"/>
      <c r="CT298" s="20"/>
      <c r="CU298" s="20"/>
      <c r="CV298" s="20"/>
      <c r="CW298" s="20"/>
      <c r="CX298" s="20"/>
      <c r="CY298" s="20"/>
      <c r="CZ298" s="20"/>
      <c r="DA298" s="20"/>
      <c r="DB298" s="20"/>
      <c r="DC298" s="20"/>
      <c r="DD298" s="20"/>
      <c r="DE298" s="20"/>
      <c r="DF298" s="20"/>
      <c r="DG298" s="20"/>
      <c r="DH298" s="20"/>
      <c r="DI298" s="20"/>
      <c r="DJ298" s="20"/>
      <c r="DK298" s="20"/>
      <c r="DL298" s="20"/>
      <c r="DM298" s="20"/>
      <c r="DN298" s="20"/>
      <c r="DO298" s="20"/>
      <c r="DP298" s="20"/>
      <c r="DQ298" s="20"/>
      <c r="DR298" s="20"/>
      <c r="DS298" s="20"/>
      <c r="DT298" s="20"/>
      <c r="DU298" s="20"/>
      <c r="DV298" s="20"/>
      <c r="DW298" s="20"/>
      <c r="DX298" s="20"/>
      <c r="DY298" s="20"/>
      <c r="DZ298" s="20"/>
      <c r="EA298" s="20"/>
      <c r="EB298" s="20"/>
      <c r="EC298" s="20"/>
      <c r="ED298" s="20"/>
      <c r="EE298" s="20"/>
      <c r="EF298" s="20"/>
      <c r="EG298" s="20"/>
      <c r="EH298" s="20"/>
      <c r="EI298" s="20"/>
      <c r="EJ298" s="20"/>
      <c r="EK298" s="20"/>
      <c r="EL298" s="20"/>
      <c r="EM298" s="20"/>
      <c r="EN298" s="20"/>
      <c r="EO298" s="20"/>
      <c r="EP298" s="20"/>
      <c r="EQ298" s="20"/>
      <c r="ER298" s="20"/>
      <c r="ES298" s="20"/>
      <c r="ET298" s="20"/>
      <c r="EU298" s="20"/>
      <c r="EV298" s="20"/>
      <c r="EW298" s="20"/>
      <c r="EX298" s="20"/>
      <c r="EY298" s="20"/>
      <c r="EZ298" s="20"/>
      <c r="FA298" s="20"/>
      <c r="FB298" s="20"/>
      <c r="FC298" s="20"/>
      <c r="FD298" s="20"/>
      <c r="FE298" s="20"/>
      <c r="FF298" s="20"/>
      <c r="FG298" s="20"/>
      <c r="FH298" s="20"/>
      <c r="FI298" s="20"/>
      <c r="FJ298" s="20"/>
      <c r="FK298" s="20"/>
      <c r="FL298" s="20"/>
      <c r="FM298" s="20"/>
      <c r="FN298" s="20"/>
      <c r="FO298" s="20"/>
      <c r="FP298" s="20"/>
      <c r="FQ298" s="20"/>
      <c r="FR298" s="20"/>
    </row>
    <row r="299" spans="4:174" ht="15.75" customHeight="1">
      <c r="D299" s="20"/>
      <c r="E299" s="20"/>
      <c r="F299" s="20"/>
      <c r="G299" s="20"/>
      <c r="H299" s="20"/>
      <c r="I299" s="20"/>
      <c r="J299" s="20"/>
      <c r="K299" s="20"/>
      <c r="L299" s="20"/>
      <c r="M299" s="20"/>
      <c r="N299" s="20"/>
      <c r="O299" s="20"/>
      <c r="P299" s="20"/>
      <c r="Q299" s="20"/>
      <c r="R299" s="20"/>
      <c r="S299" s="20"/>
      <c r="T299" s="20"/>
      <c r="AS299" s="20"/>
      <c r="AT299" s="20"/>
      <c r="AU299" s="20"/>
      <c r="AV299" s="20"/>
      <c r="AW299" s="20"/>
      <c r="AX299" s="20"/>
      <c r="AY299" s="20"/>
      <c r="AZ299" s="20"/>
      <c r="BA299" s="20"/>
      <c r="BB299" s="20"/>
      <c r="BC299" s="20"/>
      <c r="BD299" s="20"/>
      <c r="BE299" s="20"/>
      <c r="BF299" s="20"/>
      <c r="BG299" s="20"/>
      <c r="BH299" s="20"/>
      <c r="BI299" s="20"/>
      <c r="BJ299" s="20"/>
      <c r="BK299" s="20"/>
      <c r="BL299" s="20"/>
      <c r="BM299" s="20"/>
      <c r="BN299" s="20"/>
      <c r="BO299" s="20"/>
      <c r="BP299" s="20"/>
      <c r="BQ299" s="20"/>
      <c r="BR299" s="20"/>
      <c r="BS299" s="20"/>
      <c r="BT299" s="20"/>
      <c r="BU299" s="20"/>
      <c r="BV299" s="20"/>
      <c r="BW299" s="20"/>
      <c r="BX299" s="20"/>
      <c r="BY299" s="20"/>
      <c r="BZ299" s="20"/>
      <c r="CA299" s="20"/>
      <c r="CB299" s="20"/>
      <c r="CC299" s="20"/>
      <c r="CD299" s="20"/>
      <c r="CE299" s="20"/>
      <c r="CF299" s="20"/>
      <c r="CG299" s="20"/>
      <c r="CH299" s="20"/>
      <c r="CI299" s="20"/>
      <c r="CJ299" s="20"/>
      <c r="CK299" s="20"/>
      <c r="CL299" s="20"/>
      <c r="CM299" s="20"/>
      <c r="CN299" s="20"/>
      <c r="CO299" s="20"/>
      <c r="CP299" s="20"/>
      <c r="CQ299" s="20"/>
      <c r="CR299" s="20"/>
      <c r="CS299" s="20"/>
      <c r="CT299" s="20"/>
      <c r="CU299" s="20"/>
      <c r="CV299" s="20"/>
      <c r="CW299" s="20"/>
      <c r="CX299" s="20"/>
      <c r="CY299" s="20"/>
      <c r="CZ299" s="20"/>
      <c r="DA299" s="20"/>
      <c r="DB299" s="20"/>
      <c r="DC299" s="20"/>
      <c r="DD299" s="20"/>
      <c r="DE299" s="20"/>
      <c r="DF299" s="20"/>
      <c r="DG299" s="20"/>
      <c r="DH299" s="20"/>
      <c r="DI299" s="20"/>
      <c r="DJ299" s="20"/>
      <c r="DK299" s="20"/>
      <c r="DL299" s="20"/>
      <c r="DM299" s="20"/>
      <c r="DN299" s="20"/>
      <c r="DO299" s="20"/>
      <c r="DP299" s="20"/>
      <c r="DQ299" s="20"/>
      <c r="DR299" s="20"/>
      <c r="DS299" s="20"/>
      <c r="DT299" s="20"/>
      <c r="DU299" s="20"/>
      <c r="DV299" s="20"/>
      <c r="DW299" s="20"/>
      <c r="DX299" s="20"/>
      <c r="DY299" s="20"/>
      <c r="DZ299" s="20"/>
      <c r="EA299" s="20"/>
      <c r="EB299" s="20"/>
      <c r="EC299" s="20"/>
      <c r="ED299" s="20"/>
      <c r="EE299" s="20"/>
      <c r="EF299" s="20"/>
      <c r="EG299" s="20"/>
      <c r="EH299" s="20"/>
      <c r="EI299" s="20"/>
      <c r="EJ299" s="20"/>
      <c r="EK299" s="20"/>
      <c r="EL299" s="20"/>
      <c r="EM299" s="20"/>
      <c r="EN299" s="20"/>
      <c r="EO299" s="20"/>
      <c r="EP299" s="20"/>
      <c r="EQ299" s="20"/>
      <c r="ER299" s="20"/>
      <c r="ES299" s="20"/>
      <c r="ET299" s="20"/>
      <c r="EU299" s="20"/>
      <c r="EV299" s="20"/>
      <c r="EW299" s="20"/>
      <c r="EX299" s="20"/>
      <c r="EY299" s="20"/>
      <c r="EZ299" s="20"/>
      <c r="FA299" s="20"/>
      <c r="FB299" s="20"/>
      <c r="FC299" s="20"/>
      <c r="FD299" s="20"/>
      <c r="FE299" s="20"/>
      <c r="FF299" s="20"/>
      <c r="FG299" s="20"/>
      <c r="FH299" s="20"/>
      <c r="FI299" s="20"/>
      <c r="FJ299" s="20"/>
      <c r="FK299" s="20"/>
      <c r="FL299" s="20"/>
      <c r="FM299" s="20"/>
      <c r="FN299" s="20"/>
      <c r="FO299" s="20"/>
      <c r="FP299" s="20"/>
      <c r="FQ299" s="20"/>
      <c r="FR299" s="20"/>
    </row>
    <row r="300" spans="4:174" ht="15.75" customHeight="1">
      <c r="D300" s="20"/>
      <c r="E300" s="20"/>
      <c r="F300" s="20"/>
      <c r="G300" s="20"/>
      <c r="H300" s="20"/>
      <c r="I300" s="20"/>
      <c r="J300" s="20"/>
      <c r="K300" s="20"/>
      <c r="L300" s="20"/>
      <c r="M300" s="20"/>
      <c r="N300" s="20"/>
      <c r="O300" s="20"/>
      <c r="P300" s="20"/>
      <c r="Q300" s="20"/>
      <c r="R300" s="20"/>
      <c r="S300" s="20"/>
      <c r="T300" s="20"/>
      <c r="AS300" s="20"/>
      <c r="AT300" s="20"/>
      <c r="AU300" s="20"/>
      <c r="AV300" s="20"/>
      <c r="AW300" s="20"/>
      <c r="AX300" s="20"/>
      <c r="AY300" s="20"/>
      <c r="AZ300" s="20"/>
      <c r="BA300" s="20"/>
      <c r="BB300" s="20"/>
      <c r="BC300" s="20"/>
      <c r="BD300" s="20"/>
      <c r="BE300" s="20"/>
      <c r="BF300" s="20"/>
      <c r="BG300" s="20"/>
      <c r="BH300" s="20"/>
      <c r="BI300" s="20"/>
      <c r="BJ300" s="20"/>
      <c r="BK300" s="20"/>
      <c r="BL300" s="20"/>
      <c r="BM300" s="20"/>
      <c r="BN300" s="20"/>
      <c r="BO300" s="20"/>
      <c r="BP300" s="20"/>
      <c r="BQ300" s="20"/>
      <c r="BR300" s="20"/>
      <c r="BS300" s="20"/>
      <c r="BT300" s="20"/>
      <c r="BU300" s="20"/>
      <c r="BV300" s="20"/>
      <c r="BW300" s="20"/>
      <c r="BX300" s="20"/>
      <c r="BY300" s="20"/>
      <c r="BZ300" s="20"/>
      <c r="CA300" s="20"/>
      <c r="CB300" s="20"/>
      <c r="CC300" s="20"/>
      <c r="CD300" s="20"/>
      <c r="CE300" s="20"/>
      <c r="CF300" s="20"/>
      <c r="CG300" s="20"/>
      <c r="CH300" s="20"/>
      <c r="CI300" s="20"/>
      <c r="CJ300" s="20"/>
      <c r="CK300" s="20"/>
      <c r="CL300" s="20"/>
      <c r="CM300" s="20"/>
      <c r="CN300" s="20"/>
      <c r="CO300" s="20"/>
      <c r="CP300" s="20"/>
      <c r="CQ300" s="20"/>
      <c r="CR300" s="20"/>
      <c r="CS300" s="20"/>
      <c r="CT300" s="20"/>
      <c r="CU300" s="20"/>
      <c r="CV300" s="20"/>
      <c r="CW300" s="20"/>
      <c r="CX300" s="20"/>
      <c r="CY300" s="20"/>
      <c r="CZ300" s="20"/>
      <c r="DA300" s="20"/>
      <c r="DB300" s="20"/>
      <c r="DC300" s="20"/>
      <c r="DD300" s="20"/>
      <c r="DE300" s="20"/>
      <c r="DF300" s="20"/>
      <c r="DG300" s="20"/>
      <c r="DH300" s="20"/>
      <c r="DI300" s="20"/>
      <c r="DJ300" s="20"/>
      <c r="DK300" s="20"/>
      <c r="DL300" s="20"/>
      <c r="DM300" s="20"/>
      <c r="DN300" s="20"/>
      <c r="DO300" s="20"/>
      <c r="DP300" s="20"/>
      <c r="DQ300" s="20"/>
      <c r="DR300" s="20"/>
      <c r="DS300" s="20"/>
      <c r="DT300" s="20"/>
      <c r="DU300" s="20"/>
      <c r="DV300" s="20"/>
      <c r="DW300" s="20"/>
      <c r="DX300" s="20"/>
      <c r="DY300" s="20"/>
      <c r="DZ300" s="20"/>
      <c r="EA300" s="20"/>
      <c r="EB300" s="20"/>
      <c r="EC300" s="20"/>
      <c r="ED300" s="20"/>
      <c r="EE300" s="20"/>
      <c r="EF300" s="20"/>
      <c r="EG300" s="20"/>
      <c r="EH300" s="20"/>
      <c r="EI300" s="20"/>
      <c r="EJ300" s="20"/>
      <c r="EK300" s="20"/>
      <c r="EL300" s="20"/>
      <c r="EM300" s="20"/>
      <c r="EN300" s="20"/>
      <c r="EO300" s="20"/>
      <c r="EP300" s="20"/>
      <c r="EQ300" s="20"/>
      <c r="ER300" s="20"/>
      <c r="ES300" s="20"/>
      <c r="ET300" s="20"/>
      <c r="EU300" s="20"/>
      <c r="EV300" s="20"/>
      <c r="EW300" s="20"/>
      <c r="EX300" s="20"/>
      <c r="EY300" s="20"/>
      <c r="EZ300" s="20"/>
      <c r="FA300" s="20"/>
      <c r="FB300" s="20"/>
      <c r="FC300" s="20"/>
      <c r="FD300" s="20"/>
      <c r="FE300" s="20"/>
      <c r="FF300" s="20"/>
      <c r="FG300" s="20"/>
      <c r="FH300" s="20"/>
      <c r="FI300" s="20"/>
      <c r="FJ300" s="20"/>
      <c r="FK300" s="20"/>
      <c r="FL300" s="20"/>
      <c r="FM300" s="20"/>
      <c r="FN300" s="20"/>
      <c r="FO300" s="20"/>
      <c r="FP300" s="20"/>
      <c r="FQ300" s="20"/>
      <c r="FR300" s="20"/>
    </row>
    <row r="301" spans="4:174" ht="15.75" customHeight="1">
      <c r="D301" s="20"/>
      <c r="E301" s="20"/>
      <c r="F301" s="20"/>
      <c r="G301" s="20"/>
      <c r="H301" s="20"/>
      <c r="I301" s="20"/>
      <c r="J301" s="20"/>
      <c r="K301" s="20"/>
      <c r="L301" s="20"/>
      <c r="M301" s="20"/>
      <c r="N301" s="20"/>
      <c r="O301" s="20"/>
      <c r="P301" s="20"/>
      <c r="Q301" s="20"/>
      <c r="R301" s="20"/>
      <c r="S301" s="20"/>
      <c r="T301" s="20"/>
      <c r="AS301" s="20"/>
      <c r="AT301" s="20"/>
      <c r="AU301" s="20"/>
      <c r="AV301" s="20"/>
      <c r="AW301" s="20"/>
      <c r="AX301" s="20"/>
      <c r="AY301" s="20"/>
      <c r="AZ301" s="20"/>
      <c r="BA301" s="20"/>
      <c r="BB301" s="20"/>
      <c r="BC301" s="20"/>
      <c r="BD301" s="20"/>
      <c r="BE301" s="20"/>
      <c r="BF301" s="20"/>
      <c r="BG301" s="20"/>
      <c r="BH301" s="20"/>
      <c r="BI301" s="20"/>
      <c r="BJ301" s="20"/>
      <c r="BK301" s="20"/>
      <c r="BL301" s="20"/>
      <c r="BM301" s="20"/>
      <c r="BN301" s="20"/>
      <c r="BO301" s="20"/>
      <c r="BP301" s="20"/>
      <c r="BQ301" s="20"/>
      <c r="BR301" s="20"/>
      <c r="BS301" s="20"/>
      <c r="BT301" s="20"/>
      <c r="BU301" s="20"/>
      <c r="BV301" s="20"/>
      <c r="BW301" s="20"/>
      <c r="BX301" s="20"/>
      <c r="BY301" s="20"/>
      <c r="BZ301" s="20"/>
      <c r="CA301" s="20"/>
      <c r="CB301" s="20"/>
      <c r="CC301" s="20"/>
      <c r="CD301" s="20"/>
      <c r="CE301" s="20"/>
      <c r="CF301" s="20"/>
      <c r="CG301" s="20"/>
      <c r="CH301" s="20"/>
      <c r="CI301" s="20"/>
      <c r="CJ301" s="20"/>
      <c r="CK301" s="20"/>
      <c r="CL301" s="20"/>
      <c r="CM301" s="20"/>
      <c r="CN301" s="20"/>
      <c r="CO301" s="20"/>
      <c r="CP301" s="20"/>
      <c r="CQ301" s="20"/>
      <c r="CR301" s="20"/>
      <c r="CS301" s="20"/>
      <c r="CT301" s="20"/>
      <c r="CU301" s="20"/>
      <c r="CV301" s="20"/>
      <c r="CW301" s="20"/>
      <c r="CX301" s="20"/>
      <c r="CY301" s="20"/>
      <c r="CZ301" s="20"/>
      <c r="DA301" s="20"/>
      <c r="DB301" s="20"/>
      <c r="DC301" s="20"/>
      <c r="DD301" s="20"/>
      <c r="DE301" s="20"/>
      <c r="DF301" s="20"/>
      <c r="DG301" s="20"/>
      <c r="DH301" s="20"/>
      <c r="DI301" s="20"/>
      <c r="DJ301" s="20"/>
      <c r="DK301" s="20"/>
      <c r="DL301" s="20"/>
      <c r="DM301" s="20"/>
      <c r="DN301" s="20"/>
      <c r="DO301" s="20"/>
      <c r="DP301" s="20"/>
      <c r="DQ301" s="20"/>
      <c r="DR301" s="20"/>
      <c r="DS301" s="20"/>
      <c r="DT301" s="20"/>
      <c r="DU301" s="20"/>
      <c r="DV301" s="20"/>
      <c r="DW301" s="20"/>
      <c r="DX301" s="20"/>
      <c r="DY301" s="20"/>
      <c r="DZ301" s="20"/>
      <c r="EA301" s="20"/>
      <c r="EB301" s="20"/>
      <c r="EC301" s="20"/>
      <c r="ED301" s="20"/>
      <c r="EE301" s="20"/>
      <c r="EF301" s="20"/>
      <c r="EG301" s="20"/>
      <c r="EH301" s="20"/>
      <c r="EI301" s="20"/>
      <c r="EJ301" s="20"/>
      <c r="EK301" s="20"/>
      <c r="EL301" s="20"/>
      <c r="EM301" s="20"/>
      <c r="EN301" s="20"/>
      <c r="EO301" s="20"/>
      <c r="EP301" s="20"/>
      <c r="EQ301" s="20"/>
      <c r="ER301" s="20"/>
      <c r="ES301" s="20"/>
      <c r="ET301" s="20"/>
      <c r="EU301" s="20"/>
      <c r="EV301" s="20"/>
      <c r="EW301" s="20"/>
      <c r="EX301" s="20"/>
      <c r="EY301" s="20"/>
      <c r="EZ301" s="20"/>
      <c r="FA301" s="20"/>
      <c r="FB301" s="20"/>
      <c r="FC301" s="20"/>
      <c r="FD301" s="20"/>
      <c r="FE301" s="20"/>
      <c r="FF301" s="20"/>
      <c r="FG301" s="20"/>
      <c r="FH301" s="20"/>
      <c r="FI301" s="20"/>
      <c r="FJ301" s="20"/>
      <c r="FK301" s="20"/>
      <c r="FL301" s="20"/>
      <c r="FM301" s="20"/>
      <c r="FN301" s="20"/>
      <c r="FO301" s="20"/>
      <c r="FP301" s="20"/>
      <c r="FQ301" s="20"/>
      <c r="FR301" s="20"/>
    </row>
    <row r="302" spans="4:174" ht="15.75" customHeight="1">
      <c r="D302" s="20"/>
      <c r="E302" s="20"/>
      <c r="F302" s="20"/>
      <c r="G302" s="20"/>
      <c r="H302" s="20"/>
      <c r="I302" s="20"/>
      <c r="J302" s="20"/>
      <c r="K302" s="20"/>
      <c r="L302" s="20"/>
      <c r="M302" s="20"/>
      <c r="N302" s="20"/>
      <c r="O302" s="20"/>
      <c r="P302" s="20"/>
      <c r="Q302" s="20"/>
      <c r="R302" s="20"/>
      <c r="S302" s="20"/>
      <c r="T302" s="20"/>
      <c r="AS302" s="20"/>
      <c r="AT302" s="20"/>
      <c r="AU302" s="20"/>
      <c r="AV302" s="20"/>
      <c r="AW302" s="20"/>
      <c r="AX302" s="20"/>
      <c r="AY302" s="20"/>
      <c r="AZ302" s="20"/>
      <c r="BA302" s="20"/>
      <c r="BB302" s="20"/>
      <c r="BC302" s="20"/>
      <c r="BD302" s="20"/>
      <c r="BE302" s="20"/>
      <c r="BF302" s="20"/>
      <c r="BG302" s="20"/>
      <c r="BH302" s="20"/>
      <c r="BI302" s="20"/>
      <c r="BJ302" s="20"/>
      <c r="BK302" s="20"/>
      <c r="BL302" s="20"/>
      <c r="BM302" s="20"/>
      <c r="BN302" s="20"/>
      <c r="BO302" s="20"/>
      <c r="BP302" s="20"/>
      <c r="BQ302" s="20"/>
      <c r="BR302" s="20"/>
      <c r="BS302" s="20"/>
      <c r="BT302" s="20"/>
      <c r="BU302" s="20"/>
      <c r="BV302" s="20"/>
      <c r="BW302" s="20"/>
      <c r="BX302" s="20"/>
      <c r="BY302" s="20"/>
      <c r="BZ302" s="20"/>
      <c r="CA302" s="20"/>
      <c r="CB302" s="20"/>
      <c r="CC302" s="20"/>
      <c r="CD302" s="20"/>
      <c r="CE302" s="20"/>
      <c r="CF302" s="20"/>
      <c r="CG302" s="20"/>
      <c r="CH302" s="20"/>
      <c r="CI302" s="20"/>
      <c r="CJ302" s="20"/>
      <c r="CK302" s="20"/>
      <c r="CL302" s="20"/>
      <c r="CM302" s="20"/>
      <c r="CN302" s="20"/>
      <c r="CO302" s="20"/>
      <c r="CP302" s="20"/>
      <c r="CQ302" s="20"/>
      <c r="CR302" s="20"/>
      <c r="CS302" s="20"/>
      <c r="CT302" s="20"/>
      <c r="CU302" s="20"/>
      <c r="CV302" s="20"/>
      <c r="CW302" s="20"/>
      <c r="CX302" s="20"/>
      <c r="CY302" s="20"/>
      <c r="CZ302" s="20"/>
      <c r="DA302" s="20"/>
      <c r="DB302" s="20"/>
      <c r="DC302" s="20"/>
      <c r="DD302" s="20"/>
      <c r="DE302" s="20"/>
      <c r="DF302" s="20"/>
      <c r="DG302" s="20"/>
      <c r="DH302" s="20"/>
      <c r="DI302" s="20"/>
      <c r="DJ302" s="20"/>
      <c r="DK302" s="20"/>
      <c r="DL302" s="20"/>
      <c r="DM302" s="20"/>
      <c r="DN302" s="20"/>
      <c r="DO302" s="20"/>
      <c r="DP302" s="20"/>
      <c r="DQ302" s="20"/>
      <c r="DR302" s="20"/>
      <c r="DS302" s="20"/>
      <c r="DT302" s="20"/>
      <c r="DU302" s="20"/>
      <c r="DV302" s="20"/>
      <c r="DW302" s="20"/>
      <c r="DX302" s="20"/>
      <c r="DY302" s="20"/>
      <c r="DZ302" s="20"/>
      <c r="EA302" s="20"/>
      <c r="EB302" s="20"/>
      <c r="EC302" s="20"/>
      <c r="ED302" s="20"/>
      <c r="EE302" s="20"/>
      <c r="EF302" s="20"/>
      <c r="EG302" s="20"/>
      <c r="EH302" s="20"/>
      <c r="EI302" s="20"/>
      <c r="EJ302" s="20"/>
      <c r="EK302" s="20"/>
      <c r="EL302" s="20"/>
      <c r="EM302" s="20"/>
      <c r="EN302" s="20"/>
      <c r="EO302" s="20"/>
      <c r="EP302" s="20"/>
      <c r="EQ302" s="20"/>
      <c r="ER302" s="20"/>
      <c r="ES302" s="20"/>
      <c r="ET302" s="20"/>
      <c r="EU302" s="20"/>
      <c r="EV302" s="20"/>
      <c r="EW302" s="20"/>
      <c r="EX302" s="20"/>
      <c r="EY302" s="20"/>
      <c r="EZ302" s="20"/>
      <c r="FA302" s="20"/>
      <c r="FB302" s="20"/>
      <c r="FC302" s="20"/>
      <c r="FD302" s="20"/>
      <c r="FE302" s="20"/>
      <c r="FF302" s="20"/>
      <c r="FG302" s="20"/>
      <c r="FH302" s="20"/>
      <c r="FI302" s="20"/>
      <c r="FJ302" s="20"/>
      <c r="FK302" s="20"/>
      <c r="FL302" s="20"/>
      <c r="FM302" s="20"/>
      <c r="FN302" s="20"/>
      <c r="FO302" s="20"/>
      <c r="FP302" s="20"/>
      <c r="FQ302" s="20"/>
      <c r="FR302" s="20"/>
    </row>
    <row r="303" spans="4:174" ht="15.75" customHeight="1">
      <c r="D303" s="20"/>
      <c r="E303" s="20"/>
      <c r="F303" s="20"/>
      <c r="G303" s="20"/>
      <c r="H303" s="20"/>
      <c r="I303" s="20"/>
      <c r="J303" s="20"/>
      <c r="K303" s="20"/>
      <c r="L303" s="20"/>
      <c r="M303" s="20"/>
      <c r="N303" s="20"/>
      <c r="O303" s="20"/>
      <c r="P303" s="20"/>
      <c r="Q303" s="20"/>
      <c r="R303" s="20"/>
      <c r="S303" s="20"/>
      <c r="T303" s="20"/>
      <c r="AS303" s="20"/>
      <c r="AT303" s="20"/>
      <c r="AU303" s="20"/>
      <c r="AV303" s="20"/>
      <c r="AW303" s="20"/>
      <c r="AX303" s="20"/>
      <c r="AY303" s="20"/>
      <c r="AZ303" s="20"/>
      <c r="BA303" s="20"/>
      <c r="BB303" s="20"/>
      <c r="BC303" s="20"/>
      <c r="BD303" s="20"/>
      <c r="BE303" s="20"/>
      <c r="BF303" s="20"/>
      <c r="BG303" s="20"/>
      <c r="BH303" s="20"/>
      <c r="BI303" s="20"/>
      <c r="BJ303" s="20"/>
      <c r="BK303" s="20"/>
      <c r="BL303" s="20"/>
      <c r="BM303" s="20"/>
      <c r="BN303" s="20"/>
      <c r="BO303" s="20"/>
      <c r="BP303" s="20"/>
      <c r="BQ303" s="20"/>
      <c r="BR303" s="20"/>
      <c r="BS303" s="20"/>
      <c r="BT303" s="20"/>
      <c r="BU303" s="20"/>
      <c r="BV303" s="20"/>
      <c r="BW303" s="20"/>
      <c r="BX303" s="20"/>
      <c r="BY303" s="20"/>
      <c r="BZ303" s="20"/>
      <c r="CA303" s="20"/>
      <c r="CB303" s="20"/>
      <c r="CC303" s="20"/>
      <c r="CD303" s="20"/>
      <c r="CE303" s="20"/>
      <c r="CF303" s="20"/>
      <c r="CG303" s="20"/>
      <c r="CH303" s="20"/>
      <c r="CI303" s="20"/>
      <c r="CJ303" s="20"/>
      <c r="CK303" s="20"/>
      <c r="CL303" s="20"/>
      <c r="CM303" s="20"/>
      <c r="CN303" s="20"/>
      <c r="CO303" s="20"/>
      <c r="CP303" s="20"/>
      <c r="CQ303" s="20"/>
      <c r="CR303" s="20"/>
      <c r="CS303" s="20"/>
      <c r="CT303" s="20"/>
      <c r="CU303" s="20"/>
      <c r="CV303" s="20"/>
      <c r="CW303" s="20"/>
      <c r="CX303" s="20"/>
      <c r="CY303" s="20"/>
      <c r="CZ303" s="20"/>
      <c r="DA303" s="20"/>
      <c r="DB303" s="20"/>
      <c r="DC303" s="20"/>
      <c r="DD303" s="20"/>
      <c r="DE303" s="20"/>
      <c r="DF303" s="20"/>
      <c r="DG303" s="20"/>
      <c r="DH303" s="20"/>
      <c r="DI303" s="20"/>
      <c r="DJ303" s="20"/>
      <c r="DK303" s="20"/>
      <c r="DL303" s="20"/>
      <c r="DM303" s="20"/>
      <c r="DN303" s="20"/>
      <c r="DO303" s="20"/>
      <c r="DP303" s="20"/>
      <c r="DQ303" s="20"/>
      <c r="DR303" s="20"/>
      <c r="DS303" s="20"/>
      <c r="DT303" s="20"/>
      <c r="DU303" s="20"/>
      <c r="DV303" s="20"/>
      <c r="DW303" s="20"/>
      <c r="DX303" s="20"/>
      <c r="DY303" s="20"/>
      <c r="DZ303" s="20"/>
      <c r="EA303" s="20"/>
      <c r="EB303" s="20"/>
      <c r="EC303" s="20"/>
      <c r="ED303" s="20"/>
      <c r="EE303" s="20"/>
      <c r="EF303" s="20"/>
      <c r="EG303" s="20"/>
      <c r="EH303" s="20"/>
      <c r="EI303" s="20"/>
      <c r="EJ303" s="20"/>
      <c r="EK303" s="20"/>
      <c r="EL303" s="20"/>
      <c r="EM303" s="20"/>
      <c r="EN303" s="20"/>
      <c r="EO303" s="20"/>
      <c r="EP303" s="20"/>
      <c r="EQ303" s="20"/>
      <c r="ER303" s="20"/>
      <c r="ES303" s="20"/>
      <c r="ET303" s="20"/>
      <c r="EU303" s="20"/>
      <c r="EV303" s="20"/>
      <c r="EW303" s="20"/>
      <c r="EX303" s="20"/>
      <c r="EY303" s="20"/>
      <c r="EZ303" s="20"/>
      <c r="FA303" s="20"/>
      <c r="FB303" s="20"/>
      <c r="FC303" s="20"/>
      <c r="FD303" s="20"/>
      <c r="FE303" s="20"/>
      <c r="FF303" s="20"/>
      <c r="FG303" s="20"/>
      <c r="FH303" s="20"/>
      <c r="FI303" s="20"/>
      <c r="FJ303" s="20"/>
      <c r="FK303" s="20"/>
      <c r="FL303" s="20"/>
      <c r="FM303" s="20"/>
      <c r="FN303" s="20"/>
      <c r="FO303" s="20"/>
      <c r="FP303" s="20"/>
      <c r="FQ303" s="20"/>
      <c r="FR303" s="20"/>
    </row>
    <row r="304" spans="4:174" ht="15.75" customHeight="1">
      <c r="D304" s="20"/>
      <c r="E304" s="20"/>
      <c r="F304" s="20"/>
      <c r="G304" s="20"/>
      <c r="H304" s="20"/>
      <c r="I304" s="20"/>
      <c r="J304" s="20"/>
      <c r="K304" s="20"/>
      <c r="L304" s="20"/>
      <c r="M304" s="20"/>
      <c r="N304" s="20"/>
      <c r="O304" s="20"/>
      <c r="P304" s="20"/>
      <c r="Q304" s="20"/>
      <c r="R304" s="20"/>
      <c r="S304" s="20"/>
      <c r="T304" s="20"/>
      <c r="AS304" s="20"/>
      <c r="AT304" s="20"/>
      <c r="AU304" s="20"/>
      <c r="AV304" s="20"/>
      <c r="AW304" s="20"/>
      <c r="AX304" s="20"/>
      <c r="AY304" s="20"/>
      <c r="AZ304" s="20"/>
      <c r="BA304" s="20"/>
      <c r="BB304" s="20"/>
      <c r="BC304" s="20"/>
      <c r="BD304" s="20"/>
      <c r="BE304" s="20"/>
      <c r="BF304" s="20"/>
      <c r="BG304" s="20"/>
      <c r="BH304" s="20"/>
      <c r="BI304" s="20"/>
      <c r="BJ304" s="20"/>
      <c r="BK304" s="20"/>
      <c r="BL304" s="20"/>
      <c r="BM304" s="20"/>
      <c r="BN304" s="20"/>
      <c r="BO304" s="20"/>
      <c r="BP304" s="20"/>
      <c r="BQ304" s="20"/>
      <c r="BR304" s="20"/>
      <c r="BS304" s="20"/>
      <c r="BT304" s="20"/>
      <c r="BU304" s="20"/>
      <c r="BV304" s="20"/>
      <c r="BW304" s="20"/>
      <c r="BX304" s="20"/>
      <c r="BY304" s="20"/>
      <c r="BZ304" s="20"/>
      <c r="CA304" s="20"/>
      <c r="CB304" s="20"/>
      <c r="CC304" s="20"/>
      <c r="CD304" s="20"/>
      <c r="CE304" s="20"/>
      <c r="CF304" s="20"/>
      <c r="CG304" s="20"/>
      <c r="CH304" s="20"/>
      <c r="CI304" s="20"/>
      <c r="CJ304" s="20"/>
      <c r="CK304" s="20"/>
      <c r="CL304" s="20"/>
      <c r="CM304" s="20"/>
      <c r="CN304" s="20"/>
      <c r="CO304" s="20"/>
      <c r="CP304" s="20"/>
      <c r="CQ304" s="20"/>
      <c r="CR304" s="20"/>
      <c r="CS304" s="20"/>
      <c r="CT304" s="20"/>
      <c r="CU304" s="20"/>
      <c r="CV304" s="20"/>
      <c r="CW304" s="20"/>
      <c r="CX304" s="20"/>
      <c r="CY304" s="20"/>
      <c r="CZ304" s="20"/>
      <c r="DA304" s="20"/>
      <c r="DB304" s="20"/>
      <c r="DC304" s="20"/>
      <c r="DD304" s="20"/>
      <c r="DE304" s="20"/>
      <c r="DF304" s="20"/>
      <c r="DG304" s="20"/>
      <c r="DH304" s="20"/>
      <c r="DI304" s="20"/>
      <c r="DJ304" s="20"/>
      <c r="DK304" s="20"/>
      <c r="DL304" s="20"/>
      <c r="DM304" s="20"/>
      <c r="DN304" s="20"/>
      <c r="DO304" s="20"/>
      <c r="DP304" s="20"/>
      <c r="DQ304" s="20"/>
      <c r="DR304" s="20"/>
      <c r="DS304" s="20"/>
      <c r="DT304" s="20"/>
      <c r="DU304" s="20"/>
      <c r="DV304" s="20"/>
      <c r="DW304" s="20"/>
      <c r="DX304" s="20"/>
      <c r="DY304" s="20"/>
      <c r="DZ304" s="20"/>
      <c r="EA304" s="20"/>
      <c r="EB304" s="20"/>
      <c r="EC304" s="20"/>
      <c r="ED304" s="20"/>
      <c r="EE304" s="20"/>
      <c r="EF304" s="20"/>
      <c r="EG304" s="20"/>
      <c r="EH304" s="20"/>
      <c r="EI304" s="20"/>
      <c r="EJ304" s="20"/>
      <c r="EK304" s="20"/>
      <c r="EL304" s="20"/>
      <c r="EM304" s="20"/>
      <c r="EN304" s="20"/>
      <c r="EO304" s="20"/>
      <c r="EP304" s="20"/>
      <c r="EQ304" s="20"/>
      <c r="ER304" s="20"/>
      <c r="ES304" s="20"/>
      <c r="ET304" s="20"/>
      <c r="EU304" s="20"/>
      <c r="EV304" s="20"/>
      <c r="EW304" s="20"/>
      <c r="EX304" s="20"/>
      <c r="EY304" s="20"/>
      <c r="EZ304" s="20"/>
      <c r="FA304" s="20"/>
      <c r="FB304" s="20"/>
      <c r="FC304" s="20"/>
      <c r="FD304" s="20"/>
      <c r="FE304" s="20"/>
      <c r="FF304" s="20"/>
      <c r="FG304" s="20"/>
      <c r="FH304" s="20"/>
      <c r="FI304" s="20"/>
      <c r="FJ304" s="20"/>
      <c r="FK304" s="20"/>
      <c r="FL304" s="20"/>
      <c r="FM304" s="20"/>
      <c r="FN304" s="20"/>
      <c r="FO304" s="20"/>
      <c r="FP304" s="20"/>
      <c r="FQ304" s="20"/>
      <c r="FR304" s="20"/>
    </row>
    <row r="305" spans="4:174" ht="15.75" customHeight="1">
      <c r="D305" s="20"/>
      <c r="E305" s="20"/>
      <c r="F305" s="20"/>
      <c r="G305" s="20"/>
      <c r="H305" s="20"/>
      <c r="I305" s="20"/>
      <c r="J305" s="20"/>
      <c r="K305" s="20"/>
      <c r="L305" s="20"/>
      <c r="M305" s="20"/>
      <c r="N305" s="20"/>
      <c r="O305" s="20"/>
      <c r="P305" s="20"/>
      <c r="Q305" s="20"/>
      <c r="R305" s="20"/>
      <c r="S305" s="20"/>
      <c r="T305" s="20"/>
      <c r="AS305" s="20"/>
      <c r="AT305" s="20"/>
      <c r="AU305" s="20"/>
      <c r="AV305" s="20"/>
      <c r="AW305" s="20"/>
      <c r="AX305" s="20"/>
      <c r="AY305" s="20"/>
      <c r="AZ305" s="20"/>
      <c r="BA305" s="20"/>
      <c r="BB305" s="20"/>
      <c r="BC305" s="20"/>
      <c r="BD305" s="20"/>
      <c r="BE305" s="20"/>
      <c r="BF305" s="20"/>
      <c r="BG305" s="20"/>
      <c r="BH305" s="20"/>
      <c r="BI305" s="20"/>
      <c r="BJ305" s="20"/>
      <c r="BK305" s="20"/>
      <c r="BL305" s="20"/>
      <c r="BM305" s="20"/>
      <c r="BN305" s="20"/>
      <c r="BO305" s="20"/>
      <c r="BP305" s="20"/>
      <c r="BQ305" s="20"/>
      <c r="BR305" s="20"/>
      <c r="BS305" s="20"/>
      <c r="BT305" s="20"/>
      <c r="BU305" s="20"/>
      <c r="BV305" s="20"/>
      <c r="BW305" s="20"/>
      <c r="BX305" s="20"/>
      <c r="BY305" s="20"/>
      <c r="BZ305" s="20"/>
      <c r="CA305" s="20"/>
      <c r="CB305" s="20"/>
      <c r="CC305" s="20"/>
      <c r="CD305" s="20"/>
      <c r="CE305" s="20"/>
      <c r="CF305" s="20"/>
      <c r="CG305" s="20"/>
      <c r="CH305" s="20"/>
      <c r="CI305" s="20"/>
      <c r="CJ305" s="20"/>
      <c r="CK305" s="20"/>
      <c r="CL305" s="20"/>
      <c r="CM305" s="20"/>
      <c r="CN305" s="20"/>
      <c r="CO305" s="20"/>
      <c r="CP305" s="20"/>
      <c r="CQ305" s="20"/>
      <c r="CR305" s="20"/>
      <c r="CS305" s="20"/>
      <c r="CT305" s="20"/>
      <c r="CU305" s="20"/>
      <c r="CV305" s="20"/>
      <c r="CW305" s="20"/>
      <c r="CX305" s="20"/>
      <c r="CY305" s="20"/>
      <c r="CZ305" s="20"/>
      <c r="DA305" s="20"/>
      <c r="DB305" s="20"/>
      <c r="DC305" s="20"/>
      <c r="DD305" s="20"/>
      <c r="DE305" s="20"/>
      <c r="DF305" s="20"/>
      <c r="DG305" s="20"/>
      <c r="DH305" s="20"/>
      <c r="DI305" s="20"/>
      <c r="DJ305" s="20"/>
      <c r="DK305" s="20"/>
      <c r="DL305" s="20"/>
      <c r="DM305" s="20"/>
      <c r="DN305" s="20"/>
      <c r="DO305" s="20"/>
      <c r="DP305" s="20"/>
      <c r="DQ305" s="20"/>
      <c r="DR305" s="20"/>
      <c r="DS305" s="20"/>
      <c r="DT305" s="20"/>
      <c r="DU305" s="20"/>
      <c r="DV305" s="20"/>
      <c r="DW305" s="20"/>
      <c r="DX305" s="20"/>
      <c r="DY305" s="20"/>
      <c r="DZ305" s="20"/>
      <c r="EA305" s="20"/>
      <c r="EB305" s="20"/>
      <c r="EC305" s="20"/>
      <c r="ED305" s="20"/>
      <c r="EE305" s="20"/>
      <c r="EF305" s="20"/>
      <c r="EG305" s="20"/>
      <c r="EH305" s="20"/>
      <c r="EI305" s="20"/>
      <c r="EJ305" s="20"/>
      <c r="EK305" s="20"/>
      <c r="EL305" s="20"/>
      <c r="EM305" s="20"/>
      <c r="EN305" s="20"/>
      <c r="EO305" s="20"/>
      <c r="EP305" s="20"/>
      <c r="EQ305" s="20"/>
      <c r="ER305" s="20"/>
      <c r="ES305" s="20"/>
      <c r="ET305" s="20"/>
      <c r="EU305" s="20"/>
      <c r="EV305" s="20"/>
      <c r="EW305" s="20"/>
      <c r="EX305" s="20"/>
      <c r="EY305" s="20"/>
      <c r="EZ305" s="20"/>
      <c r="FA305" s="20"/>
      <c r="FB305" s="20"/>
      <c r="FC305" s="20"/>
      <c r="FD305" s="20"/>
      <c r="FE305" s="20"/>
      <c r="FF305" s="20"/>
      <c r="FG305" s="20"/>
      <c r="FH305" s="20"/>
      <c r="FI305" s="20"/>
      <c r="FJ305" s="20"/>
      <c r="FK305" s="20"/>
      <c r="FL305" s="20"/>
      <c r="FM305" s="20"/>
      <c r="FN305" s="20"/>
      <c r="FO305" s="20"/>
      <c r="FP305" s="20"/>
      <c r="FQ305" s="20"/>
      <c r="FR305" s="20"/>
    </row>
    <row r="306" spans="4:174" ht="15.75" customHeight="1">
      <c r="D306" s="20"/>
      <c r="E306" s="20"/>
      <c r="F306" s="20"/>
      <c r="G306" s="20"/>
      <c r="H306" s="20"/>
      <c r="I306" s="20"/>
      <c r="J306" s="20"/>
      <c r="K306" s="20"/>
      <c r="L306" s="20"/>
      <c r="M306" s="20"/>
      <c r="N306" s="20"/>
      <c r="O306" s="20"/>
      <c r="P306" s="20"/>
      <c r="Q306" s="20"/>
      <c r="R306" s="20"/>
      <c r="S306" s="20"/>
      <c r="T306" s="20"/>
      <c r="AS306" s="20"/>
      <c r="AT306" s="20"/>
      <c r="AU306" s="20"/>
      <c r="AV306" s="20"/>
      <c r="AW306" s="20"/>
      <c r="AX306" s="20"/>
      <c r="AY306" s="20"/>
      <c r="AZ306" s="20"/>
      <c r="BA306" s="20"/>
      <c r="BB306" s="20"/>
      <c r="BC306" s="20"/>
      <c r="BD306" s="20"/>
      <c r="BE306" s="20"/>
      <c r="BF306" s="20"/>
      <c r="BG306" s="20"/>
      <c r="BH306" s="20"/>
      <c r="BI306" s="20"/>
      <c r="BJ306" s="20"/>
      <c r="BK306" s="20"/>
      <c r="BL306" s="20"/>
      <c r="BM306" s="20"/>
      <c r="BN306" s="20"/>
      <c r="BO306" s="20"/>
      <c r="BP306" s="20"/>
      <c r="BQ306" s="20"/>
      <c r="BR306" s="20"/>
      <c r="BS306" s="20"/>
      <c r="BT306" s="20"/>
      <c r="BU306" s="20"/>
      <c r="BV306" s="20"/>
      <c r="BW306" s="20"/>
      <c r="BX306" s="20"/>
      <c r="BY306" s="20"/>
      <c r="BZ306" s="20"/>
      <c r="CA306" s="20"/>
      <c r="CB306" s="20"/>
      <c r="CC306" s="20"/>
      <c r="CD306" s="20"/>
      <c r="CE306" s="20"/>
      <c r="CF306" s="20"/>
      <c r="CG306" s="20"/>
      <c r="CH306" s="20"/>
      <c r="CI306" s="20"/>
      <c r="CJ306" s="20"/>
      <c r="CK306" s="20"/>
      <c r="CL306" s="20"/>
      <c r="CM306" s="20"/>
      <c r="CN306" s="20"/>
      <c r="CO306" s="20"/>
      <c r="CP306" s="20"/>
      <c r="CQ306" s="20"/>
      <c r="CR306" s="20"/>
      <c r="CS306" s="20"/>
      <c r="CT306" s="20"/>
      <c r="CU306" s="20"/>
      <c r="CV306" s="20"/>
      <c r="CW306" s="20"/>
      <c r="CX306" s="20"/>
      <c r="CY306" s="20"/>
      <c r="CZ306" s="20"/>
      <c r="DA306" s="20"/>
      <c r="DB306" s="20"/>
      <c r="DC306" s="20"/>
      <c r="DD306" s="20"/>
      <c r="DE306" s="20"/>
      <c r="DF306" s="20"/>
      <c r="DG306" s="20"/>
      <c r="DH306" s="20"/>
      <c r="DI306" s="20"/>
      <c r="DJ306" s="20"/>
      <c r="DK306" s="20"/>
      <c r="DL306" s="20"/>
      <c r="DM306" s="20"/>
      <c r="DN306" s="20"/>
      <c r="DO306" s="20"/>
      <c r="DP306" s="20"/>
      <c r="DQ306" s="20"/>
      <c r="DR306" s="20"/>
      <c r="DS306" s="20"/>
      <c r="DT306" s="20"/>
      <c r="DU306" s="20"/>
      <c r="DV306" s="20"/>
      <c r="DW306" s="20"/>
      <c r="DX306" s="20"/>
      <c r="DY306" s="20"/>
      <c r="DZ306" s="20"/>
      <c r="EA306" s="20"/>
      <c r="EB306" s="20"/>
      <c r="EC306" s="20"/>
      <c r="ED306" s="20"/>
      <c r="EE306" s="20"/>
      <c r="EF306" s="20"/>
      <c r="EG306" s="20"/>
      <c r="EH306" s="20"/>
      <c r="EI306" s="20"/>
      <c r="EJ306" s="20"/>
      <c r="EK306" s="20"/>
      <c r="EL306" s="20"/>
      <c r="EM306" s="20"/>
      <c r="EN306" s="20"/>
      <c r="EO306" s="20"/>
      <c r="EP306" s="20"/>
      <c r="EQ306" s="20"/>
      <c r="ER306" s="20"/>
      <c r="ES306" s="20"/>
      <c r="ET306" s="20"/>
      <c r="EU306" s="20"/>
      <c r="EV306" s="20"/>
      <c r="EW306" s="20"/>
      <c r="EX306" s="20"/>
      <c r="EY306" s="20"/>
      <c r="EZ306" s="20"/>
      <c r="FA306" s="20"/>
      <c r="FB306" s="20"/>
      <c r="FC306" s="20"/>
      <c r="FD306" s="20"/>
      <c r="FE306" s="20"/>
      <c r="FF306" s="20"/>
      <c r="FG306" s="20"/>
      <c r="FH306" s="20"/>
      <c r="FI306" s="20"/>
      <c r="FJ306" s="20"/>
      <c r="FK306" s="20"/>
      <c r="FL306" s="20"/>
      <c r="FM306" s="20"/>
      <c r="FN306" s="20"/>
      <c r="FO306" s="20"/>
      <c r="FP306" s="20"/>
      <c r="FQ306" s="20"/>
      <c r="FR306" s="20"/>
    </row>
    <row r="307" spans="4:174" ht="15.75" customHeight="1">
      <c r="D307" s="20"/>
      <c r="E307" s="20"/>
      <c r="F307" s="20"/>
      <c r="G307" s="20"/>
      <c r="H307" s="20"/>
      <c r="I307" s="20"/>
      <c r="J307" s="20"/>
      <c r="K307" s="20"/>
      <c r="L307" s="20"/>
      <c r="M307" s="20"/>
      <c r="N307" s="20"/>
      <c r="O307" s="20"/>
      <c r="P307" s="20"/>
      <c r="Q307" s="20"/>
      <c r="R307" s="20"/>
      <c r="S307" s="20"/>
      <c r="T307" s="20"/>
      <c r="AS307" s="20"/>
      <c r="AT307" s="20"/>
      <c r="AU307" s="20"/>
      <c r="AV307" s="20"/>
      <c r="AW307" s="20"/>
      <c r="AX307" s="20"/>
      <c r="AY307" s="20"/>
      <c r="AZ307" s="20"/>
      <c r="BA307" s="20"/>
      <c r="BB307" s="20"/>
      <c r="BC307" s="20"/>
      <c r="BD307" s="20"/>
      <c r="BE307" s="20"/>
      <c r="BF307" s="20"/>
      <c r="BG307" s="20"/>
      <c r="BH307" s="20"/>
      <c r="BI307" s="20"/>
      <c r="BJ307" s="20"/>
      <c r="BK307" s="20"/>
      <c r="BL307" s="20"/>
      <c r="BM307" s="20"/>
      <c r="BN307" s="20"/>
      <c r="BO307" s="20"/>
      <c r="BP307" s="20"/>
      <c r="BQ307" s="20"/>
      <c r="BR307" s="20"/>
      <c r="BS307" s="20"/>
      <c r="BT307" s="20"/>
      <c r="BU307" s="20"/>
      <c r="BV307" s="20"/>
      <c r="BW307" s="20"/>
      <c r="BX307" s="20"/>
      <c r="BY307" s="20"/>
      <c r="BZ307" s="20"/>
      <c r="CA307" s="20"/>
      <c r="CB307" s="20"/>
      <c r="CC307" s="20"/>
      <c r="CD307" s="20"/>
      <c r="CE307" s="20"/>
      <c r="CF307" s="20"/>
      <c r="CG307" s="20"/>
      <c r="CH307" s="20"/>
      <c r="CI307" s="20"/>
      <c r="CJ307" s="20"/>
      <c r="CK307" s="20"/>
      <c r="CL307" s="20"/>
      <c r="CM307" s="20"/>
      <c r="CN307" s="20"/>
      <c r="CO307" s="20"/>
      <c r="CP307" s="20"/>
      <c r="CQ307" s="20"/>
      <c r="CR307" s="20"/>
      <c r="CS307" s="20"/>
      <c r="CT307" s="20"/>
      <c r="CU307" s="20"/>
      <c r="CV307" s="20"/>
      <c r="CW307" s="20"/>
      <c r="CX307" s="20"/>
      <c r="CY307" s="20"/>
      <c r="CZ307" s="20"/>
      <c r="DA307" s="20"/>
      <c r="DB307" s="20"/>
      <c r="DC307" s="20"/>
      <c r="DD307" s="20"/>
      <c r="DE307" s="20"/>
      <c r="DF307" s="20"/>
      <c r="DG307" s="20"/>
      <c r="DH307" s="20"/>
      <c r="DI307" s="20"/>
      <c r="DJ307" s="20"/>
      <c r="DK307" s="20"/>
      <c r="DL307" s="20"/>
      <c r="DM307" s="20"/>
      <c r="DN307" s="20"/>
      <c r="DO307" s="20"/>
      <c r="DP307" s="20"/>
      <c r="DQ307" s="20"/>
      <c r="DR307" s="20"/>
      <c r="DS307" s="20"/>
      <c r="DT307" s="20"/>
      <c r="DU307" s="20"/>
      <c r="DV307" s="20"/>
      <c r="DW307" s="20"/>
      <c r="DX307" s="20"/>
      <c r="DY307" s="20"/>
      <c r="DZ307" s="20"/>
      <c r="EA307" s="20"/>
      <c r="EB307" s="20"/>
      <c r="EC307" s="20"/>
      <c r="ED307" s="20"/>
      <c r="EE307" s="20"/>
      <c r="EF307" s="20"/>
      <c r="EG307" s="20"/>
      <c r="EH307" s="20"/>
      <c r="EI307" s="20"/>
      <c r="EJ307" s="20"/>
      <c r="EK307" s="20"/>
      <c r="EL307" s="20"/>
      <c r="EM307" s="20"/>
      <c r="EN307" s="20"/>
      <c r="EO307" s="20"/>
      <c r="EP307" s="20"/>
      <c r="EQ307" s="20"/>
      <c r="ER307" s="20"/>
      <c r="ES307" s="20"/>
      <c r="ET307" s="20"/>
      <c r="EU307" s="20"/>
      <c r="EV307" s="20"/>
      <c r="EW307" s="20"/>
      <c r="EX307" s="20"/>
      <c r="EY307" s="20"/>
      <c r="EZ307" s="20"/>
      <c r="FA307" s="20"/>
      <c r="FB307" s="20"/>
      <c r="FC307" s="20"/>
      <c r="FD307" s="20"/>
      <c r="FE307" s="20"/>
      <c r="FF307" s="20"/>
      <c r="FG307" s="20"/>
      <c r="FH307" s="20"/>
      <c r="FI307" s="20"/>
      <c r="FJ307" s="20"/>
      <c r="FK307" s="20"/>
      <c r="FL307" s="20"/>
      <c r="FM307" s="20"/>
      <c r="FN307" s="20"/>
      <c r="FO307" s="20"/>
      <c r="FP307" s="20"/>
      <c r="FQ307" s="20"/>
      <c r="FR307" s="20"/>
    </row>
    <row r="308" spans="4:174" ht="15.75" customHeight="1">
      <c r="D308" s="20"/>
      <c r="E308" s="20"/>
      <c r="F308" s="20"/>
      <c r="G308" s="20"/>
      <c r="H308" s="20"/>
      <c r="I308" s="20"/>
      <c r="J308" s="20"/>
      <c r="K308" s="20"/>
      <c r="L308" s="20"/>
      <c r="M308" s="20"/>
      <c r="N308" s="20"/>
      <c r="O308" s="20"/>
      <c r="P308" s="20"/>
      <c r="Q308" s="20"/>
      <c r="R308" s="20"/>
      <c r="S308" s="20"/>
      <c r="T308" s="20"/>
      <c r="AS308" s="20"/>
      <c r="AT308" s="20"/>
      <c r="AU308" s="20"/>
      <c r="AV308" s="20"/>
      <c r="AW308" s="20"/>
      <c r="AX308" s="20"/>
      <c r="AY308" s="20"/>
      <c r="AZ308" s="20"/>
      <c r="BA308" s="20"/>
      <c r="BB308" s="20"/>
      <c r="BC308" s="20"/>
      <c r="BD308" s="20"/>
      <c r="BE308" s="20"/>
      <c r="BF308" s="20"/>
      <c r="BG308" s="20"/>
      <c r="BH308" s="20"/>
      <c r="BI308" s="20"/>
      <c r="BJ308" s="20"/>
      <c r="BK308" s="20"/>
      <c r="BL308" s="20"/>
      <c r="BM308" s="20"/>
      <c r="BN308" s="20"/>
      <c r="BO308" s="20"/>
      <c r="BP308" s="20"/>
      <c r="BQ308" s="20"/>
      <c r="BR308" s="20"/>
      <c r="BS308" s="20"/>
      <c r="BT308" s="20"/>
      <c r="BU308" s="20"/>
      <c r="BV308" s="20"/>
      <c r="BW308" s="20"/>
      <c r="BX308" s="20"/>
      <c r="BY308" s="20"/>
      <c r="BZ308" s="20"/>
      <c r="CA308" s="20"/>
      <c r="CB308" s="20"/>
      <c r="CC308" s="20"/>
      <c r="CD308" s="20"/>
      <c r="CE308" s="20"/>
      <c r="CF308" s="20"/>
      <c r="CG308" s="20"/>
      <c r="CH308" s="20"/>
      <c r="CI308" s="20"/>
      <c r="CJ308" s="20"/>
      <c r="CK308" s="20"/>
      <c r="CL308" s="20"/>
      <c r="CM308" s="20"/>
      <c r="CN308" s="20"/>
      <c r="CO308" s="20"/>
      <c r="CP308" s="20"/>
      <c r="CQ308" s="20"/>
      <c r="CR308" s="20"/>
      <c r="CS308" s="20"/>
      <c r="CT308" s="20"/>
      <c r="CU308" s="20"/>
      <c r="CV308" s="20"/>
      <c r="CW308" s="20"/>
      <c r="CX308" s="20"/>
      <c r="CY308" s="20"/>
      <c r="CZ308" s="20"/>
      <c r="DA308" s="20"/>
      <c r="DB308" s="20"/>
      <c r="DC308" s="20"/>
      <c r="DD308" s="20"/>
      <c r="DE308" s="20"/>
      <c r="DF308" s="20"/>
      <c r="DG308" s="20"/>
      <c r="DH308" s="20"/>
      <c r="DI308" s="20"/>
      <c r="DJ308" s="20"/>
      <c r="DK308" s="20"/>
      <c r="DL308" s="20"/>
      <c r="DM308" s="20"/>
      <c r="DN308" s="20"/>
      <c r="DO308" s="20"/>
      <c r="DP308" s="20"/>
      <c r="DQ308" s="20"/>
      <c r="DR308" s="20"/>
      <c r="DS308" s="20"/>
      <c r="DT308" s="20"/>
      <c r="DU308" s="20"/>
      <c r="DV308" s="20"/>
      <c r="DW308" s="20"/>
      <c r="DX308" s="20"/>
      <c r="DY308" s="20"/>
      <c r="DZ308" s="20"/>
      <c r="EA308" s="20"/>
      <c r="EB308" s="20"/>
      <c r="EC308" s="20"/>
      <c r="ED308" s="20"/>
      <c r="EE308" s="20"/>
      <c r="EF308" s="20"/>
      <c r="EG308" s="20"/>
      <c r="EH308" s="20"/>
      <c r="EI308" s="20"/>
      <c r="EJ308" s="20"/>
      <c r="EK308" s="20"/>
      <c r="EL308" s="20"/>
      <c r="EM308" s="20"/>
      <c r="EN308" s="20"/>
      <c r="EO308" s="20"/>
      <c r="EP308" s="20"/>
      <c r="EQ308" s="20"/>
      <c r="ER308" s="20"/>
      <c r="ES308" s="20"/>
      <c r="ET308" s="20"/>
      <c r="EU308" s="20"/>
      <c r="EV308" s="20"/>
      <c r="EW308" s="20"/>
      <c r="EX308" s="20"/>
      <c r="EY308" s="20"/>
      <c r="EZ308" s="20"/>
      <c r="FA308" s="20"/>
      <c r="FB308" s="20"/>
      <c r="FC308" s="20"/>
      <c r="FD308" s="20"/>
      <c r="FE308" s="20"/>
      <c r="FF308" s="20"/>
      <c r="FG308" s="20"/>
      <c r="FH308" s="20"/>
      <c r="FI308" s="20"/>
      <c r="FJ308" s="20"/>
      <c r="FK308" s="20"/>
      <c r="FL308" s="20"/>
      <c r="FM308" s="20"/>
      <c r="FN308" s="20"/>
      <c r="FO308" s="20"/>
      <c r="FP308" s="20"/>
      <c r="FQ308" s="20"/>
      <c r="FR308" s="20"/>
    </row>
    <row r="309" spans="4:174" ht="15.75" customHeight="1">
      <c r="D309" s="20"/>
      <c r="E309" s="20"/>
      <c r="F309" s="20"/>
      <c r="G309" s="20"/>
      <c r="H309" s="20"/>
      <c r="I309" s="20"/>
      <c r="J309" s="20"/>
      <c r="K309" s="20"/>
      <c r="L309" s="20"/>
      <c r="M309" s="20"/>
      <c r="N309" s="20"/>
      <c r="O309" s="20"/>
      <c r="P309" s="20"/>
      <c r="Q309" s="20"/>
      <c r="R309" s="20"/>
      <c r="S309" s="20"/>
      <c r="T309" s="20"/>
      <c r="AS309" s="20"/>
      <c r="AT309" s="20"/>
      <c r="AU309" s="20"/>
      <c r="AV309" s="20"/>
      <c r="AW309" s="20"/>
      <c r="AX309" s="20"/>
      <c r="AY309" s="20"/>
      <c r="AZ309" s="20"/>
      <c r="BA309" s="20"/>
      <c r="BB309" s="20"/>
      <c r="BC309" s="20"/>
      <c r="BD309" s="20"/>
      <c r="BE309" s="20"/>
      <c r="BF309" s="20"/>
      <c r="BG309" s="20"/>
      <c r="BH309" s="20"/>
      <c r="BI309" s="20"/>
      <c r="BJ309" s="20"/>
      <c r="BK309" s="20"/>
      <c r="BL309" s="20"/>
      <c r="BM309" s="20"/>
      <c r="BN309" s="20"/>
      <c r="BO309" s="20"/>
      <c r="BP309" s="20"/>
      <c r="BQ309" s="20"/>
      <c r="BR309" s="20"/>
      <c r="BS309" s="20"/>
      <c r="BT309" s="20"/>
      <c r="BU309" s="20"/>
      <c r="BV309" s="20"/>
      <c r="BW309" s="20"/>
      <c r="BX309" s="20"/>
      <c r="BY309" s="20"/>
      <c r="BZ309" s="20"/>
      <c r="CA309" s="20"/>
      <c r="CB309" s="20"/>
      <c r="CC309" s="20"/>
      <c r="CD309" s="20"/>
      <c r="CE309" s="20"/>
      <c r="CF309" s="20"/>
      <c r="CG309" s="20"/>
      <c r="CH309" s="20"/>
      <c r="CI309" s="20"/>
      <c r="CJ309" s="20"/>
      <c r="CK309" s="20"/>
      <c r="CL309" s="20"/>
      <c r="CM309" s="20"/>
      <c r="CN309" s="20"/>
      <c r="CO309" s="20"/>
      <c r="CP309" s="20"/>
      <c r="CQ309" s="20"/>
      <c r="CR309" s="20"/>
      <c r="CS309" s="20"/>
      <c r="CT309" s="20"/>
      <c r="CU309" s="20"/>
      <c r="CV309" s="20"/>
      <c r="CW309" s="20"/>
      <c r="CX309" s="20"/>
      <c r="CY309" s="20"/>
      <c r="CZ309" s="20"/>
      <c r="DA309" s="20"/>
      <c r="DB309" s="20"/>
      <c r="DC309" s="20"/>
      <c r="DD309" s="20"/>
      <c r="DE309" s="20"/>
      <c r="DF309" s="20"/>
      <c r="DG309" s="20"/>
      <c r="DH309" s="20"/>
      <c r="DI309" s="20"/>
      <c r="DJ309" s="20"/>
      <c r="DK309" s="20"/>
      <c r="DL309" s="20"/>
      <c r="DM309" s="20"/>
      <c r="DN309" s="20"/>
      <c r="DO309" s="20"/>
      <c r="DP309" s="20"/>
      <c r="DQ309" s="20"/>
      <c r="DR309" s="20"/>
      <c r="DS309" s="20"/>
      <c r="DT309" s="20"/>
      <c r="DU309" s="20"/>
      <c r="DV309" s="20"/>
      <c r="DW309" s="20"/>
      <c r="DX309" s="20"/>
      <c r="DY309" s="20"/>
      <c r="DZ309" s="20"/>
      <c r="EA309" s="20"/>
      <c r="EB309" s="20"/>
      <c r="EC309" s="20"/>
      <c r="ED309" s="20"/>
      <c r="EE309" s="20"/>
      <c r="EF309" s="20"/>
      <c r="EG309" s="20"/>
      <c r="EH309" s="20"/>
      <c r="EI309" s="20"/>
      <c r="EJ309" s="20"/>
      <c r="EK309" s="20"/>
      <c r="EL309" s="20"/>
      <c r="EM309" s="20"/>
      <c r="EN309" s="20"/>
      <c r="EO309" s="20"/>
      <c r="EP309" s="20"/>
      <c r="EQ309" s="20"/>
      <c r="ER309" s="20"/>
      <c r="ES309" s="20"/>
      <c r="ET309" s="20"/>
      <c r="EU309" s="20"/>
      <c r="EV309" s="20"/>
      <c r="EW309" s="20"/>
      <c r="EX309" s="20"/>
      <c r="EY309" s="20"/>
      <c r="EZ309" s="20"/>
      <c r="FA309" s="20"/>
      <c r="FB309" s="20"/>
      <c r="FC309" s="20"/>
      <c r="FD309" s="20"/>
      <c r="FE309" s="20"/>
      <c r="FF309" s="20"/>
      <c r="FG309" s="20"/>
      <c r="FH309" s="20"/>
      <c r="FI309" s="20"/>
      <c r="FJ309" s="20"/>
      <c r="FK309" s="20"/>
      <c r="FL309" s="20"/>
      <c r="FM309" s="20"/>
      <c r="FN309" s="20"/>
      <c r="FO309" s="20"/>
      <c r="FP309" s="20"/>
      <c r="FQ309" s="20"/>
      <c r="FR309" s="20"/>
    </row>
    <row r="310" spans="4:174" ht="15.75" customHeight="1">
      <c r="D310" s="20"/>
      <c r="E310" s="20"/>
      <c r="F310" s="20"/>
      <c r="G310" s="20"/>
      <c r="H310" s="20"/>
      <c r="I310" s="20"/>
      <c r="J310" s="20"/>
      <c r="K310" s="20"/>
      <c r="L310" s="20"/>
      <c r="M310" s="20"/>
      <c r="N310" s="20"/>
      <c r="O310" s="20"/>
      <c r="P310" s="20"/>
      <c r="Q310" s="20"/>
      <c r="R310" s="20"/>
      <c r="S310" s="20"/>
      <c r="T310" s="20"/>
      <c r="AS310" s="20"/>
      <c r="AT310" s="20"/>
      <c r="AU310" s="20"/>
      <c r="AV310" s="20"/>
      <c r="AW310" s="20"/>
      <c r="AX310" s="20"/>
      <c r="AY310" s="20"/>
      <c r="AZ310" s="20"/>
      <c r="BA310" s="20"/>
      <c r="BB310" s="20"/>
      <c r="BC310" s="20"/>
      <c r="BD310" s="20"/>
      <c r="BE310" s="20"/>
      <c r="BF310" s="20"/>
      <c r="BG310" s="20"/>
      <c r="BH310" s="20"/>
      <c r="BI310" s="20"/>
      <c r="BJ310" s="20"/>
      <c r="BK310" s="20"/>
      <c r="BL310" s="20"/>
      <c r="BM310" s="20"/>
      <c r="BN310" s="20"/>
      <c r="BO310" s="20"/>
      <c r="BP310" s="20"/>
      <c r="BQ310" s="20"/>
      <c r="BR310" s="20"/>
      <c r="BS310" s="20"/>
      <c r="BT310" s="20"/>
      <c r="BU310" s="20"/>
      <c r="BV310" s="20"/>
      <c r="BW310" s="20"/>
      <c r="BX310" s="20"/>
      <c r="BY310" s="20"/>
      <c r="BZ310" s="20"/>
      <c r="CA310" s="20"/>
      <c r="CB310" s="20"/>
      <c r="CC310" s="20"/>
      <c r="CD310" s="20"/>
      <c r="CE310" s="20"/>
      <c r="CF310" s="20"/>
      <c r="CG310" s="20"/>
      <c r="CH310" s="20"/>
      <c r="CI310" s="20"/>
      <c r="CJ310" s="20"/>
      <c r="CK310" s="20"/>
      <c r="CL310" s="20"/>
      <c r="CM310" s="20"/>
      <c r="CN310" s="20"/>
      <c r="CO310" s="20"/>
      <c r="CP310" s="20"/>
      <c r="CQ310" s="20"/>
      <c r="CR310" s="20"/>
      <c r="CS310" s="20"/>
      <c r="CT310" s="20"/>
      <c r="CU310" s="20"/>
      <c r="CV310" s="20"/>
      <c r="CW310" s="20"/>
      <c r="CX310" s="20"/>
      <c r="CY310" s="20"/>
      <c r="CZ310" s="20"/>
      <c r="DA310" s="20"/>
      <c r="DB310" s="20"/>
      <c r="DC310" s="20"/>
      <c r="DD310" s="20"/>
      <c r="DE310" s="20"/>
      <c r="DF310" s="20"/>
      <c r="DG310" s="20"/>
      <c r="DH310" s="20"/>
      <c r="DI310" s="20"/>
      <c r="DJ310" s="20"/>
      <c r="DK310" s="20"/>
      <c r="DL310" s="20"/>
      <c r="DM310" s="20"/>
      <c r="DN310" s="20"/>
      <c r="DO310" s="20"/>
      <c r="DP310" s="20"/>
      <c r="DQ310" s="20"/>
      <c r="DR310" s="20"/>
      <c r="DS310" s="20"/>
      <c r="DT310" s="20"/>
      <c r="DU310" s="20"/>
      <c r="DV310" s="20"/>
      <c r="DW310" s="20"/>
      <c r="DX310" s="20"/>
      <c r="DY310" s="20"/>
      <c r="DZ310" s="20"/>
      <c r="EA310" s="20"/>
      <c r="EB310" s="20"/>
      <c r="EC310" s="20"/>
      <c r="ED310" s="20"/>
      <c r="EE310" s="20"/>
      <c r="EF310" s="20"/>
      <c r="EG310" s="20"/>
      <c r="EH310" s="20"/>
      <c r="EI310" s="20"/>
      <c r="EJ310" s="20"/>
      <c r="EK310" s="20"/>
      <c r="EL310" s="20"/>
      <c r="EM310" s="20"/>
      <c r="EN310" s="20"/>
      <c r="EO310" s="20"/>
      <c r="EP310" s="20"/>
      <c r="EQ310" s="20"/>
      <c r="ER310" s="20"/>
      <c r="ES310" s="20"/>
      <c r="ET310" s="20"/>
      <c r="EU310" s="20"/>
      <c r="EV310" s="20"/>
      <c r="EW310" s="20"/>
      <c r="EX310" s="20"/>
      <c r="EY310" s="20"/>
      <c r="EZ310" s="20"/>
      <c r="FA310" s="20"/>
      <c r="FB310" s="20"/>
      <c r="FC310" s="20"/>
      <c r="FD310" s="20"/>
      <c r="FE310" s="20"/>
      <c r="FF310" s="20"/>
      <c r="FG310" s="20"/>
      <c r="FH310" s="20"/>
      <c r="FI310" s="20"/>
      <c r="FJ310" s="20"/>
      <c r="FK310" s="20"/>
      <c r="FL310" s="20"/>
      <c r="FM310" s="20"/>
      <c r="FN310" s="20"/>
      <c r="FO310" s="20"/>
      <c r="FP310" s="20"/>
      <c r="FQ310" s="20"/>
      <c r="FR310" s="20"/>
    </row>
    <row r="311" spans="4:174" ht="15.75" customHeight="1">
      <c r="D311" s="20"/>
      <c r="E311" s="20"/>
      <c r="F311" s="20"/>
      <c r="G311" s="20"/>
      <c r="H311" s="20"/>
      <c r="I311" s="20"/>
      <c r="J311" s="20"/>
      <c r="K311" s="20"/>
      <c r="L311" s="20"/>
      <c r="M311" s="20"/>
      <c r="N311" s="20"/>
      <c r="O311" s="20"/>
      <c r="P311" s="20"/>
      <c r="Q311" s="20"/>
      <c r="R311" s="20"/>
      <c r="S311" s="20"/>
      <c r="T311" s="20"/>
      <c r="AS311" s="20"/>
      <c r="AT311" s="20"/>
      <c r="AU311" s="20"/>
      <c r="AV311" s="20"/>
      <c r="AW311" s="20"/>
      <c r="AX311" s="20"/>
      <c r="AY311" s="20"/>
      <c r="AZ311" s="20"/>
      <c r="BA311" s="20"/>
      <c r="BB311" s="20"/>
      <c r="BC311" s="20"/>
      <c r="BD311" s="20"/>
      <c r="BE311" s="20"/>
      <c r="BF311" s="20"/>
      <c r="BG311" s="20"/>
      <c r="BH311" s="20"/>
      <c r="BI311" s="20"/>
      <c r="BJ311" s="20"/>
      <c r="BK311" s="20"/>
      <c r="BL311" s="20"/>
      <c r="BM311" s="20"/>
      <c r="BN311" s="20"/>
      <c r="BO311" s="20"/>
      <c r="BP311" s="20"/>
      <c r="BQ311" s="20"/>
      <c r="BR311" s="20"/>
      <c r="BS311" s="20"/>
      <c r="BT311" s="20"/>
      <c r="BU311" s="20"/>
      <c r="BV311" s="20"/>
      <c r="BW311" s="20"/>
      <c r="BX311" s="20"/>
      <c r="BY311" s="20"/>
      <c r="BZ311" s="20"/>
      <c r="CA311" s="20"/>
      <c r="CB311" s="20"/>
      <c r="CC311" s="20"/>
      <c r="CD311" s="20"/>
      <c r="CE311" s="20"/>
      <c r="CF311" s="20"/>
      <c r="CG311" s="20"/>
      <c r="CH311" s="20"/>
      <c r="CI311" s="20"/>
      <c r="CJ311" s="20"/>
      <c r="CK311" s="20"/>
      <c r="CL311" s="20"/>
      <c r="CM311" s="20"/>
      <c r="CN311" s="20"/>
      <c r="CO311" s="20"/>
      <c r="CP311" s="20"/>
      <c r="CQ311" s="20"/>
      <c r="CR311" s="20"/>
      <c r="CS311" s="20"/>
      <c r="CT311" s="20"/>
      <c r="CU311" s="20"/>
      <c r="CV311" s="20"/>
      <c r="CW311" s="20"/>
      <c r="CX311" s="20"/>
      <c r="CY311" s="20"/>
      <c r="CZ311" s="20"/>
      <c r="DA311" s="20"/>
      <c r="DB311" s="20"/>
      <c r="DC311" s="20"/>
      <c r="DD311" s="20"/>
      <c r="DE311" s="20"/>
      <c r="DF311" s="20"/>
      <c r="DG311" s="20"/>
      <c r="DH311" s="20"/>
      <c r="DI311" s="20"/>
      <c r="DJ311" s="20"/>
      <c r="DK311" s="20"/>
      <c r="DL311" s="20"/>
      <c r="DM311" s="20"/>
      <c r="DN311" s="20"/>
      <c r="DO311" s="20"/>
      <c r="DP311" s="20"/>
      <c r="DQ311" s="20"/>
      <c r="DR311" s="20"/>
      <c r="DS311" s="20"/>
      <c r="DT311" s="20"/>
      <c r="DU311" s="20"/>
      <c r="DV311" s="20"/>
      <c r="DW311" s="20"/>
      <c r="DX311" s="20"/>
      <c r="DY311" s="20"/>
      <c r="DZ311" s="20"/>
      <c r="EA311" s="20"/>
      <c r="EB311" s="20"/>
      <c r="EC311" s="20"/>
      <c r="ED311" s="20"/>
      <c r="EE311" s="20"/>
      <c r="EF311" s="20"/>
      <c r="EG311" s="20"/>
      <c r="EH311" s="20"/>
      <c r="EI311" s="20"/>
      <c r="EJ311" s="20"/>
      <c r="EK311" s="20"/>
      <c r="EL311" s="20"/>
      <c r="EM311" s="20"/>
      <c r="EN311" s="20"/>
      <c r="EO311" s="20"/>
      <c r="EP311" s="20"/>
      <c r="EQ311" s="20"/>
      <c r="ER311" s="20"/>
      <c r="ES311" s="20"/>
      <c r="ET311" s="20"/>
      <c r="EU311" s="20"/>
      <c r="EV311" s="20"/>
      <c r="EW311" s="20"/>
      <c r="EX311" s="20"/>
      <c r="EY311" s="20"/>
      <c r="EZ311" s="20"/>
      <c r="FA311" s="20"/>
      <c r="FB311" s="20"/>
      <c r="FC311" s="20"/>
      <c r="FD311" s="20"/>
      <c r="FE311" s="20"/>
      <c r="FF311" s="20"/>
      <c r="FG311" s="20"/>
      <c r="FH311" s="20"/>
      <c r="FI311" s="20"/>
      <c r="FJ311" s="20"/>
      <c r="FK311" s="20"/>
      <c r="FL311" s="20"/>
      <c r="FM311" s="20"/>
      <c r="FN311" s="20"/>
      <c r="FO311" s="20"/>
      <c r="FP311" s="20"/>
      <c r="FQ311" s="20"/>
      <c r="FR311" s="20"/>
    </row>
    <row r="312" spans="4:174" ht="15.75" customHeight="1">
      <c r="D312" s="20"/>
      <c r="E312" s="20"/>
      <c r="F312" s="20"/>
      <c r="G312" s="20"/>
      <c r="H312" s="20"/>
      <c r="I312" s="20"/>
      <c r="J312" s="20"/>
      <c r="K312" s="20"/>
      <c r="L312" s="20"/>
      <c r="M312" s="20"/>
      <c r="N312" s="20"/>
      <c r="O312" s="20"/>
      <c r="P312" s="20"/>
      <c r="Q312" s="20"/>
      <c r="R312" s="20"/>
      <c r="S312" s="20"/>
      <c r="T312" s="20"/>
      <c r="AS312" s="20"/>
      <c r="AT312" s="20"/>
      <c r="AU312" s="20"/>
      <c r="AV312" s="20"/>
      <c r="AW312" s="20"/>
      <c r="AX312" s="20"/>
      <c r="AY312" s="20"/>
      <c r="AZ312" s="20"/>
      <c r="BA312" s="20"/>
      <c r="BB312" s="20"/>
      <c r="BC312" s="20"/>
      <c r="BD312" s="20"/>
      <c r="BE312" s="20"/>
      <c r="BF312" s="20"/>
      <c r="BG312" s="20"/>
      <c r="BH312" s="20"/>
      <c r="BI312" s="20"/>
      <c r="BJ312" s="20"/>
      <c r="BK312" s="20"/>
      <c r="BL312" s="20"/>
      <c r="BM312" s="20"/>
      <c r="BN312" s="20"/>
      <c r="BO312" s="20"/>
      <c r="BP312" s="20"/>
      <c r="BQ312" s="20"/>
      <c r="BR312" s="20"/>
      <c r="BS312" s="20"/>
      <c r="BT312" s="20"/>
      <c r="BU312" s="20"/>
      <c r="BV312" s="20"/>
      <c r="BW312" s="20"/>
      <c r="BX312" s="20"/>
      <c r="BY312" s="20"/>
      <c r="BZ312" s="20"/>
      <c r="CA312" s="20"/>
      <c r="CB312" s="20"/>
      <c r="CC312" s="20"/>
      <c r="CD312" s="20"/>
      <c r="CE312" s="20"/>
      <c r="CF312" s="20"/>
      <c r="CG312" s="20"/>
      <c r="CH312" s="20"/>
      <c r="CI312" s="20"/>
      <c r="CJ312" s="20"/>
      <c r="CK312" s="20"/>
      <c r="CL312" s="20"/>
      <c r="CM312" s="20"/>
      <c r="CN312" s="20"/>
      <c r="CO312" s="20"/>
      <c r="CP312" s="20"/>
      <c r="CQ312" s="20"/>
      <c r="CR312" s="20"/>
      <c r="CS312" s="20"/>
      <c r="CT312" s="20"/>
      <c r="CU312" s="20"/>
      <c r="CV312" s="20"/>
      <c r="CW312" s="20"/>
      <c r="CX312" s="20"/>
      <c r="CY312" s="20"/>
      <c r="CZ312" s="20"/>
      <c r="DA312" s="20"/>
      <c r="DB312" s="20"/>
      <c r="DC312" s="20"/>
      <c r="DD312" s="20"/>
      <c r="DE312" s="20"/>
      <c r="DF312" s="20"/>
      <c r="DG312" s="20"/>
      <c r="DH312" s="20"/>
      <c r="DI312" s="20"/>
      <c r="DJ312" s="20"/>
      <c r="DK312" s="20"/>
      <c r="DL312" s="20"/>
      <c r="DM312" s="20"/>
      <c r="DN312" s="20"/>
      <c r="DO312" s="20"/>
      <c r="DP312" s="20"/>
      <c r="DQ312" s="20"/>
      <c r="DR312" s="20"/>
      <c r="DS312" s="20"/>
      <c r="DT312" s="20"/>
      <c r="DU312" s="20"/>
      <c r="DV312" s="20"/>
      <c r="DW312" s="20"/>
      <c r="DX312" s="20"/>
      <c r="DY312" s="20"/>
      <c r="DZ312" s="20"/>
      <c r="EA312" s="20"/>
      <c r="EB312" s="20"/>
      <c r="EC312" s="20"/>
      <c r="ED312" s="20"/>
      <c r="EE312" s="20"/>
      <c r="EF312" s="20"/>
      <c r="EG312" s="20"/>
      <c r="EH312" s="20"/>
      <c r="EI312" s="20"/>
      <c r="EJ312" s="20"/>
      <c r="EK312" s="20"/>
      <c r="EL312" s="20"/>
      <c r="EM312" s="20"/>
      <c r="EN312" s="20"/>
      <c r="EO312" s="20"/>
      <c r="EP312" s="20"/>
      <c r="EQ312" s="20"/>
      <c r="ER312" s="20"/>
      <c r="ES312" s="20"/>
      <c r="ET312" s="20"/>
      <c r="EU312" s="20"/>
      <c r="EV312" s="20"/>
      <c r="EW312" s="20"/>
      <c r="EX312" s="20"/>
      <c r="EY312" s="20"/>
      <c r="EZ312" s="20"/>
      <c r="FA312" s="20"/>
      <c r="FB312" s="20"/>
      <c r="FC312" s="20"/>
      <c r="FD312" s="20"/>
      <c r="FE312" s="20"/>
      <c r="FF312" s="20"/>
      <c r="FG312" s="20"/>
      <c r="FH312" s="20"/>
      <c r="FI312" s="20"/>
      <c r="FJ312" s="20"/>
      <c r="FK312" s="20"/>
      <c r="FL312" s="20"/>
      <c r="FM312" s="20"/>
      <c r="FN312" s="20"/>
      <c r="FO312" s="20"/>
      <c r="FP312" s="20"/>
      <c r="FQ312" s="20"/>
      <c r="FR312" s="20"/>
    </row>
    <row r="313" spans="4:174" ht="15.75" customHeight="1">
      <c r="D313" s="20"/>
      <c r="E313" s="20"/>
      <c r="F313" s="20"/>
      <c r="G313" s="20"/>
      <c r="H313" s="20"/>
      <c r="I313" s="20"/>
      <c r="J313" s="20"/>
      <c r="K313" s="20"/>
      <c r="L313" s="20"/>
      <c r="M313" s="20"/>
      <c r="N313" s="20"/>
      <c r="O313" s="20"/>
      <c r="P313" s="20"/>
      <c r="Q313" s="20"/>
      <c r="R313" s="20"/>
      <c r="S313" s="20"/>
      <c r="T313" s="20"/>
      <c r="AS313" s="20"/>
      <c r="AT313" s="20"/>
      <c r="AU313" s="20"/>
      <c r="AV313" s="20"/>
      <c r="AW313" s="20"/>
      <c r="AX313" s="20"/>
      <c r="AY313" s="20"/>
      <c r="AZ313" s="20"/>
      <c r="BA313" s="20"/>
      <c r="BB313" s="20"/>
      <c r="BC313" s="20"/>
      <c r="BD313" s="20"/>
      <c r="BE313" s="20"/>
      <c r="BF313" s="20"/>
      <c r="BG313" s="20"/>
      <c r="BH313" s="20"/>
      <c r="BI313" s="20"/>
      <c r="BJ313" s="20"/>
      <c r="BK313" s="20"/>
      <c r="BL313" s="20"/>
      <c r="BM313" s="20"/>
      <c r="BN313" s="20"/>
      <c r="BO313" s="20"/>
      <c r="BP313" s="20"/>
      <c r="BQ313" s="20"/>
      <c r="BR313" s="20"/>
      <c r="BS313" s="20"/>
      <c r="BT313" s="20"/>
      <c r="BU313" s="20"/>
      <c r="BV313" s="20"/>
      <c r="BW313" s="20"/>
      <c r="BX313" s="20"/>
      <c r="BY313" s="20"/>
      <c r="BZ313" s="20"/>
      <c r="CA313" s="20"/>
      <c r="CB313" s="20"/>
      <c r="CC313" s="20"/>
      <c r="CD313" s="20"/>
      <c r="CE313" s="20"/>
      <c r="CF313" s="20"/>
      <c r="CG313" s="20"/>
      <c r="CH313" s="20"/>
      <c r="CI313" s="20"/>
      <c r="CJ313" s="20"/>
      <c r="CK313" s="20"/>
      <c r="CL313" s="20"/>
      <c r="CM313" s="20"/>
      <c r="CN313" s="20"/>
      <c r="CO313" s="20"/>
      <c r="CP313" s="20"/>
      <c r="CQ313" s="20"/>
      <c r="CR313" s="20"/>
      <c r="CS313" s="20"/>
      <c r="CT313" s="20"/>
      <c r="CU313" s="20"/>
      <c r="CV313" s="20"/>
      <c r="CW313" s="20"/>
      <c r="CX313" s="20"/>
      <c r="CY313" s="20"/>
      <c r="CZ313" s="20"/>
      <c r="DA313" s="20"/>
      <c r="DB313" s="20"/>
      <c r="DC313" s="20"/>
      <c r="DD313" s="20"/>
      <c r="DE313" s="20"/>
      <c r="DF313" s="20"/>
      <c r="DG313" s="20"/>
      <c r="DH313" s="20"/>
      <c r="DI313" s="20"/>
      <c r="DJ313" s="20"/>
      <c r="DK313" s="20"/>
      <c r="DL313" s="20"/>
      <c r="DM313" s="20"/>
      <c r="DN313" s="20"/>
      <c r="DO313" s="20"/>
      <c r="DP313" s="20"/>
      <c r="DQ313" s="20"/>
      <c r="DR313" s="20"/>
      <c r="DS313" s="20"/>
      <c r="DT313" s="20"/>
      <c r="DU313" s="20"/>
      <c r="DV313" s="20"/>
      <c r="DW313" s="20"/>
      <c r="DX313" s="20"/>
      <c r="DY313" s="20"/>
      <c r="DZ313" s="20"/>
      <c r="EA313" s="20"/>
      <c r="EB313" s="20"/>
      <c r="EC313" s="20"/>
      <c r="ED313" s="20"/>
      <c r="EE313" s="20"/>
      <c r="EF313" s="20"/>
      <c r="EG313" s="20"/>
      <c r="EH313" s="20"/>
      <c r="EI313" s="20"/>
      <c r="EJ313" s="20"/>
      <c r="EK313" s="20"/>
      <c r="EL313" s="20"/>
      <c r="EM313" s="20"/>
      <c r="EN313" s="20"/>
      <c r="EO313" s="20"/>
      <c r="EP313" s="20"/>
      <c r="EQ313" s="20"/>
      <c r="ER313" s="20"/>
      <c r="ES313" s="20"/>
      <c r="ET313" s="20"/>
      <c r="EU313" s="20"/>
      <c r="EV313" s="20"/>
      <c r="EW313" s="20"/>
      <c r="EX313" s="20"/>
      <c r="EY313" s="20"/>
      <c r="EZ313" s="20"/>
      <c r="FA313" s="20"/>
      <c r="FB313" s="20"/>
      <c r="FC313" s="20"/>
      <c r="FD313" s="20"/>
      <c r="FE313" s="20"/>
      <c r="FF313" s="20"/>
      <c r="FG313" s="20"/>
      <c r="FH313" s="20"/>
      <c r="FI313" s="20"/>
      <c r="FJ313" s="20"/>
      <c r="FK313" s="20"/>
      <c r="FL313" s="20"/>
      <c r="FM313" s="20"/>
      <c r="FN313" s="20"/>
      <c r="FO313" s="20"/>
      <c r="FP313" s="20"/>
      <c r="FQ313" s="20"/>
      <c r="FR313" s="20"/>
    </row>
    <row r="314" spans="4:174" ht="15.75" customHeight="1">
      <c r="D314" s="20"/>
      <c r="E314" s="20"/>
      <c r="F314" s="20"/>
      <c r="G314" s="20"/>
      <c r="H314" s="20"/>
      <c r="I314" s="20"/>
      <c r="J314" s="20"/>
      <c r="K314" s="20"/>
      <c r="L314" s="20"/>
      <c r="M314" s="20"/>
      <c r="N314" s="20"/>
      <c r="O314" s="20"/>
      <c r="P314" s="20"/>
      <c r="Q314" s="20"/>
      <c r="R314" s="20"/>
      <c r="S314" s="20"/>
      <c r="T314" s="20"/>
      <c r="AS314" s="20"/>
      <c r="AT314" s="20"/>
      <c r="AU314" s="20"/>
      <c r="AV314" s="20"/>
      <c r="AW314" s="20"/>
      <c r="AX314" s="20"/>
      <c r="AY314" s="20"/>
      <c r="AZ314" s="20"/>
      <c r="BA314" s="20"/>
      <c r="BB314" s="20"/>
      <c r="BC314" s="20"/>
      <c r="BD314" s="20"/>
      <c r="BE314" s="20"/>
      <c r="BF314" s="20"/>
      <c r="BG314" s="20"/>
      <c r="BH314" s="20"/>
      <c r="BI314" s="20"/>
      <c r="BJ314" s="20"/>
      <c r="BK314" s="20"/>
      <c r="BL314" s="20"/>
      <c r="BM314" s="20"/>
      <c r="BN314" s="20"/>
      <c r="BO314" s="20"/>
      <c r="BP314" s="20"/>
      <c r="BQ314" s="20"/>
      <c r="BR314" s="20"/>
      <c r="BS314" s="20"/>
      <c r="BT314" s="20"/>
      <c r="BU314" s="20"/>
      <c r="BV314" s="20"/>
      <c r="BW314" s="20"/>
      <c r="BX314" s="20"/>
      <c r="BY314" s="20"/>
      <c r="BZ314" s="20"/>
      <c r="CA314" s="20"/>
      <c r="CB314" s="20"/>
      <c r="CC314" s="20"/>
      <c r="CD314" s="20"/>
      <c r="CE314" s="20"/>
      <c r="CF314" s="20"/>
      <c r="CG314" s="20"/>
      <c r="CH314" s="20"/>
      <c r="CI314" s="20"/>
      <c r="CJ314" s="20"/>
      <c r="CK314" s="20"/>
      <c r="CL314" s="20"/>
      <c r="CM314" s="20"/>
      <c r="CN314" s="20"/>
      <c r="CO314" s="20"/>
      <c r="CP314" s="20"/>
      <c r="CQ314" s="20"/>
      <c r="CR314" s="20"/>
      <c r="CS314" s="20"/>
      <c r="CT314" s="20"/>
      <c r="CU314" s="20"/>
      <c r="CV314" s="20"/>
      <c r="CW314" s="20"/>
      <c r="CX314" s="20"/>
      <c r="CY314" s="20"/>
      <c r="CZ314" s="20"/>
      <c r="DA314" s="20"/>
      <c r="DB314" s="20"/>
      <c r="DC314" s="20"/>
      <c r="DD314" s="20"/>
      <c r="DE314" s="20"/>
      <c r="DF314" s="20"/>
      <c r="DG314" s="20"/>
      <c r="DH314" s="20"/>
      <c r="DI314" s="20"/>
      <c r="DJ314" s="20"/>
      <c r="DK314" s="20"/>
      <c r="DL314" s="20"/>
      <c r="DM314" s="20"/>
      <c r="DN314" s="20"/>
      <c r="DO314" s="20"/>
      <c r="DP314" s="20"/>
      <c r="DQ314" s="20"/>
      <c r="DR314" s="20"/>
      <c r="DS314" s="20"/>
      <c r="DT314" s="20"/>
      <c r="DU314" s="20"/>
      <c r="DV314" s="20"/>
      <c r="DW314" s="20"/>
      <c r="DX314" s="20"/>
      <c r="DY314" s="20"/>
      <c r="DZ314" s="20"/>
      <c r="EA314" s="20"/>
      <c r="EB314" s="20"/>
      <c r="EC314" s="20"/>
      <c r="ED314" s="20"/>
      <c r="EE314" s="20"/>
      <c r="EF314" s="20"/>
      <c r="EG314" s="20"/>
      <c r="EH314" s="20"/>
      <c r="EI314" s="20"/>
      <c r="EJ314" s="20"/>
      <c r="EK314" s="20"/>
      <c r="EL314" s="20"/>
      <c r="EM314" s="20"/>
      <c r="EN314" s="20"/>
      <c r="EO314" s="20"/>
      <c r="EP314" s="20"/>
      <c r="EQ314" s="20"/>
      <c r="ER314" s="20"/>
      <c r="ES314" s="20"/>
      <c r="ET314" s="20"/>
      <c r="EU314" s="20"/>
      <c r="EV314" s="20"/>
      <c r="EW314" s="20"/>
      <c r="EX314" s="20"/>
      <c r="EY314" s="20"/>
      <c r="EZ314" s="20"/>
      <c r="FA314" s="20"/>
      <c r="FB314" s="20"/>
      <c r="FC314" s="20"/>
      <c r="FD314" s="20"/>
      <c r="FE314" s="20"/>
      <c r="FF314" s="20"/>
      <c r="FG314" s="20"/>
      <c r="FH314" s="20"/>
      <c r="FI314" s="20"/>
      <c r="FJ314" s="20"/>
      <c r="FK314" s="20"/>
      <c r="FL314" s="20"/>
      <c r="FM314" s="20"/>
      <c r="FN314" s="20"/>
      <c r="FO314" s="20"/>
      <c r="FP314" s="20"/>
      <c r="FQ314" s="20"/>
      <c r="FR314" s="20"/>
    </row>
    <row r="315" spans="4:174" ht="15.75" customHeight="1">
      <c r="D315" s="20"/>
      <c r="E315" s="20"/>
      <c r="F315" s="20"/>
      <c r="G315" s="20"/>
      <c r="H315" s="20"/>
      <c r="I315" s="20"/>
      <c r="J315" s="20"/>
      <c r="K315" s="20"/>
      <c r="L315" s="20"/>
      <c r="M315" s="20"/>
      <c r="N315" s="20"/>
      <c r="O315" s="20"/>
      <c r="P315" s="20"/>
      <c r="Q315" s="20"/>
      <c r="R315" s="20"/>
      <c r="S315" s="20"/>
      <c r="T315" s="20"/>
      <c r="AS315" s="20"/>
      <c r="AT315" s="20"/>
      <c r="AU315" s="20"/>
      <c r="AV315" s="20"/>
      <c r="AW315" s="20"/>
      <c r="AX315" s="20"/>
      <c r="AY315" s="20"/>
      <c r="AZ315" s="20"/>
      <c r="BA315" s="20"/>
      <c r="BB315" s="20"/>
      <c r="BC315" s="20"/>
      <c r="BD315" s="20"/>
      <c r="BE315" s="20"/>
      <c r="BF315" s="20"/>
      <c r="BG315" s="20"/>
      <c r="BH315" s="20"/>
      <c r="BI315" s="20"/>
      <c r="BJ315" s="20"/>
      <c r="BK315" s="20"/>
      <c r="BL315" s="20"/>
      <c r="BM315" s="20"/>
      <c r="BN315" s="20"/>
      <c r="BO315" s="20"/>
      <c r="BP315" s="20"/>
      <c r="BQ315" s="20"/>
      <c r="BR315" s="20"/>
      <c r="BS315" s="20"/>
      <c r="BT315" s="20"/>
      <c r="BU315" s="20"/>
      <c r="BV315" s="20"/>
      <c r="BW315" s="20"/>
      <c r="BX315" s="20"/>
      <c r="BY315" s="20"/>
      <c r="BZ315" s="20"/>
      <c r="CA315" s="20"/>
      <c r="CB315" s="20"/>
      <c r="CC315" s="20"/>
      <c r="CD315" s="20"/>
      <c r="CE315" s="20"/>
      <c r="CF315" s="20"/>
      <c r="CG315" s="20"/>
      <c r="CH315" s="20"/>
      <c r="CI315" s="20"/>
      <c r="CJ315" s="20"/>
      <c r="CK315" s="20"/>
      <c r="CL315" s="20"/>
      <c r="CM315" s="20"/>
      <c r="CN315" s="20"/>
      <c r="CO315" s="20"/>
      <c r="CP315" s="20"/>
      <c r="CQ315" s="20"/>
      <c r="CR315" s="20"/>
      <c r="CS315" s="20"/>
      <c r="CT315" s="20"/>
      <c r="CU315" s="20"/>
      <c r="CV315" s="20"/>
      <c r="CW315" s="20"/>
      <c r="CX315" s="20"/>
      <c r="CY315" s="20"/>
      <c r="CZ315" s="20"/>
      <c r="DA315" s="20"/>
      <c r="DB315" s="20"/>
      <c r="DC315" s="20"/>
      <c r="DD315" s="20"/>
      <c r="DE315" s="20"/>
      <c r="DF315" s="20"/>
      <c r="DG315" s="20"/>
      <c r="DH315" s="20"/>
      <c r="DI315" s="20"/>
      <c r="DJ315" s="20"/>
      <c r="DK315" s="20"/>
      <c r="DL315" s="20"/>
      <c r="DM315" s="20"/>
      <c r="DN315" s="20"/>
      <c r="DO315" s="20"/>
      <c r="DP315" s="20"/>
      <c r="DQ315" s="20"/>
      <c r="DR315" s="20"/>
      <c r="DS315" s="20"/>
      <c r="DT315" s="20"/>
      <c r="DU315" s="20"/>
      <c r="DV315" s="20"/>
      <c r="DW315" s="20"/>
      <c r="DX315" s="20"/>
      <c r="DY315" s="20"/>
      <c r="DZ315" s="20"/>
      <c r="EA315" s="20"/>
      <c r="EB315" s="20"/>
      <c r="EC315" s="20"/>
      <c r="ED315" s="20"/>
      <c r="EE315" s="20"/>
      <c r="EF315" s="20"/>
      <c r="EG315" s="20"/>
      <c r="EH315" s="20"/>
      <c r="EI315" s="20"/>
      <c r="EJ315" s="20"/>
      <c r="EK315" s="20"/>
      <c r="EL315" s="20"/>
      <c r="EM315" s="20"/>
      <c r="EN315" s="20"/>
      <c r="EO315" s="20"/>
      <c r="EP315" s="20"/>
      <c r="EQ315" s="20"/>
      <c r="ER315" s="20"/>
      <c r="ES315" s="20"/>
      <c r="ET315" s="20"/>
      <c r="EU315" s="20"/>
      <c r="EV315" s="20"/>
      <c r="EW315" s="20"/>
      <c r="EX315" s="20"/>
      <c r="EY315" s="20"/>
      <c r="EZ315" s="20"/>
      <c r="FA315" s="20"/>
      <c r="FB315" s="20"/>
      <c r="FC315" s="20"/>
      <c r="FD315" s="20"/>
      <c r="FE315" s="20"/>
      <c r="FF315" s="20"/>
      <c r="FG315" s="20"/>
      <c r="FH315" s="20"/>
      <c r="FI315" s="20"/>
      <c r="FJ315" s="20"/>
      <c r="FK315" s="20"/>
      <c r="FL315" s="20"/>
      <c r="FM315" s="20"/>
      <c r="FN315" s="20"/>
      <c r="FO315" s="20"/>
      <c r="FP315" s="20"/>
      <c r="FQ315" s="20"/>
      <c r="FR315" s="20"/>
    </row>
    <row r="316" spans="4:174" ht="15.75" customHeight="1">
      <c r="D316" s="20"/>
      <c r="E316" s="20"/>
      <c r="F316" s="20"/>
      <c r="G316" s="20"/>
      <c r="H316" s="20"/>
      <c r="I316" s="20"/>
      <c r="J316" s="20"/>
      <c r="K316" s="20"/>
      <c r="L316" s="20"/>
      <c r="M316" s="20"/>
      <c r="N316" s="20"/>
      <c r="O316" s="20"/>
      <c r="P316" s="20"/>
      <c r="Q316" s="20"/>
      <c r="R316" s="20"/>
      <c r="S316" s="20"/>
      <c r="T316" s="20"/>
      <c r="AS316" s="20"/>
      <c r="AT316" s="20"/>
      <c r="AU316" s="20"/>
      <c r="AV316" s="20"/>
      <c r="AW316" s="20"/>
      <c r="AX316" s="20"/>
      <c r="AY316" s="20"/>
      <c r="AZ316" s="20"/>
      <c r="BA316" s="20"/>
      <c r="BB316" s="20"/>
      <c r="BC316" s="20"/>
      <c r="BD316" s="20"/>
      <c r="BE316" s="20"/>
      <c r="BF316" s="20"/>
      <c r="BG316" s="20"/>
      <c r="BH316" s="20"/>
      <c r="BI316" s="20"/>
      <c r="BJ316" s="20"/>
      <c r="BK316" s="20"/>
      <c r="BL316" s="20"/>
      <c r="BM316" s="20"/>
      <c r="BN316" s="20"/>
      <c r="BO316" s="20"/>
      <c r="BP316" s="20"/>
      <c r="BQ316" s="20"/>
      <c r="BR316" s="20"/>
      <c r="BS316" s="20"/>
      <c r="BT316" s="20"/>
      <c r="BU316" s="20"/>
      <c r="BV316" s="20"/>
      <c r="BW316" s="20"/>
      <c r="BX316" s="20"/>
      <c r="BY316" s="20"/>
      <c r="BZ316" s="20"/>
      <c r="CA316" s="20"/>
      <c r="CB316" s="20"/>
      <c r="CC316" s="20"/>
      <c r="CD316" s="20"/>
      <c r="CE316" s="20"/>
      <c r="CF316" s="20"/>
      <c r="CG316" s="20"/>
      <c r="CH316" s="20"/>
      <c r="CI316" s="20"/>
      <c r="CJ316" s="20"/>
      <c r="CK316" s="20"/>
      <c r="CL316" s="20"/>
      <c r="CM316" s="20"/>
      <c r="CN316" s="20"/>
      <c r="CO316" s="20"/>
      <c r="CP316" s="20"/>
      <c r="CQ316" s="20"/>
      <c r="CR316" s="20"/>
      <c r="CS316" s="20"/>
      <c r="CT316" s="20"/>
      <c r="CU316" s="20"/>
      <c r="CV316" s="20"/>
      <c r="CW316" s="20"/>
      <c r="CX316" s="20"/>
      <c r="CY316" s="20"/>
      <c r="CZ316" s="20"/>
      <c r="DA316" s="20"/>
      <c r="DB316" s="20"/>
      <c r="DC316" s="20"/>
      <c r="DD316" s="20"/>
      <c r="DE316" s="20"/>
      <c r="DF316" s="20"/>
      <c r="DG316" s="20"/>
      <c r="DH316" s="20"/>
      <c r="DI316" s="20"/>
      <c r="DJ316" s="20"/>
      <c r="DK316" s="20"/>
      <c r="DL316" s="20"/>
      <c r="DM316" s="20"/>
      <c r="DN316" s="20"/>
      <c r="DO316" s="20"/>
      <c r="DP316" s="20"/>
      <c r="DQ316" s="20"/>
      <c r="DR316" s="20"/>
      <c r="DS316" s="20"/>
      <c r="DT316" s="20"/>
      <c r="DU316" s="20"/>
      <c r="DV316" s="20"/>
      <c r="DW316" s="20"/>
      <c r="DX316" s="20"/>
      <c r="DY316" s="20"/>
      <c r="DZ316" s="20"/>
      <c r="EA316" s="20"/>
      <c r="EB316" s="20"/>
      <c r="EC316" s="20"/>
      <c r="ED316" s="20"/>
      <c r="EE316" s="20"/>
      <c r="EF316" s="20"/>
      <c r="EG316" s="20"/>
      <c r="EH316" s="20"/>
      <c r="EI316" s="20"/>
      <c r="EJ316" s="20"/>
      <c r="EK316" s="20"/>
      <c r="EL316" s="20"/>
      <c r="EM316" s="20"/>
      <c r="EN316" s="20"/>
      <c r="EO316" s="20"/>
      <c r="EP316" s="20"/>
      <c r="EQ316" s="20"/>
      <c r="ER316" s="20"/>
      <c r="ES316" s="20"/>
      <c r="ET316" s="20"/>
      <c r="EU316" s="20"/>
      <c r="EV316" s="20"/>
      <c r="EW316" s="20"/>
      <c r="EX316" s="20"/>
      <c r="EY316" s="20"/>
      <c r="EZ316" s="20"/>
      <c r="FA316" s="20"/>
      <c r="FB316" s="20"/>
      <c r="FC316" s="20"/>
      <c r="FD316" s="20"/>
      <c r="FE316" s="20"/>
      <c r="FF316" s="20"/>
      <c r="FG316" s="20"/>
      <c r="FH316" s="20"/>
      <c r="FI316" s="20"/>
      <c r="FJ316" s="20"/>
      <c r="FK316" s="20"/>
      <c r="FL316" s="20"/>
      <c r="FM316" s="20"/>
      <c r="FN316" s="20"/>
      <c r="FO316" s="20"/>
      <c r="FP316" s="20"/>
      <c r="FQ316" s="20"/>
      <c r="FR316" s="20"/>
    </row>
    <row r="317" spans="4:174" ht="15.75" customHeight="1">
      <c r="D317" s="20"/>
      <c r="E317" s="20"/>
      <c r="F317" s="20"/>
      <c r="G317" s="20"/>
      <c r="H317" s="20"/>
      <c r="I317" s="20"/>
      <c r="J317" s="20"/>
      <c r="K317" s="20"/>
      <c r="L317" s="20"/>
      <c r="M317" s="20"/>
      <c r="N317" s="20"/>
      <c r="O317" s="20"/>
      <c r="P317" s="20"/>
      <c r="Q317" s="20"/>
      <c r="R317" s="20"/>
      <c r="S317" s="20"/>
      <c r="T317" s="20"/>
      <c r="AS317" s="20"/>
      <c r="AT317" s="20"/>
      <c r="AU317" s="20"/>
      <c r="AV317" s="20"/>
      <c r="AW317" s="20"/>
      <c r="AX317" s="20"/>
      <c r="AY317" s="20"/>
      <c r="AZ317" s="20"/>
      <c r="BA317" s="20"/>
      <c r="BB317" s="20"/>
      <c r="BC317" s="20"/>
      <c r="BD317" s="20"/>
      <c r="BE317" s="20"/>
      <c r="BF317" s="20"/>
      <c r="BG317" s="20"/>
      <c r="BH317" s="20"/>
      <c r="BI317" s="20"/>
      <c r="BJ317" s="20"/>
      <c r="BK317" s="20"/>
      <c r="BL317" s="20"/>
      <c r="BM317" s="20"/>
      <c r="BN317" s="20"/>
      <c r="BO317" s="20"/>
      <c r="BP317" s="20"/>
      <c r="BQ317" s="20"/>
      <c r="BR317" s="20"/>
      <c r="BS317" s="20"/>
      <c r="BT317" s="20"/>
      <c r="BU317" s="20"/>
      <c r="BV317" s="20"/>
      <c r="BW317" s="20"/>
      <c r="BX317" s="20"/>
      <c r="BY317" s="20"/>
      <c r="BZ317" s="20"/>
      <c r="CA317" s="20"/>
      <c r="CB317" s="20"/>
      <c r="CC317" s="20"/>
      <c r="CD317" s="20"/>
      <c r="CE317" s="20"/>
      <c r="CF317" s="20"/>
      <c r="CG317" s="20"/>
      <c r="CH317" s="20"/>
      <c r="CI317" s="20"/>
      <c r="CJ317" s="20"/>
      <c r="CK317" s="20"/>
      <c r="CL317" s="20"/>
      <c r="CM317" s="20"/>
      <c r="CN317" s="20"/>
      <c r="CO317" s="20"/>
      <c r="CP317" s="20"/>
      <c r="CQ317" s="20"/>
      <c r="CR317" s="20"/>
      <c r="CS317" s="20"/>
      <c r="CT317" s="20"/>
      <c r="CU317" s="20"/>
      <c r="CV317" s="20"/>
      <c r="CW317" s="20"/>
      <c r="CX317" s="20"/>
      <c r="CY317" s="20"/>
      <c r="CZ317" s="20"/>
      <c r="DA317" s="20"/>
      <c r="DB317" s="20"/>
      <c r="DC317" s="20"/>
      <c r="DD317" s="20"/>
      <c r="DE317" s="20"/>
      <c r="DF317" s="20"/>
      <c r="DG317" s="20"/>
      <c r="DH317" s="20"/>
      <c r="DI317" s="20"/>
      <c r="DJ317" s="20"/>
      <c r="DK317" s="20"/>
      <c r="DL317" s="20"/>
      <c r="DM317" s="20"/>
      <c r="DN317" s="20"/>
      <c r="DO317" s="20"/>
      <c r="DP317" s="20"/>
      <c r="DQ317" s="20"/>
      <c r="DR317" s="20"/>
      <c r="DS317" s="20"/>
      <c r="DT317" s="20"/>
      <c r="DU317" s="20"/>
      <c r="DV317" s="20"/>
      <c r="DW317" s="20"/>
      <c r="DX317" s="20"/>
      <c r="DY317" s="20"/>
      <c r="DZ317" s="20"/>
      <c r="EA317" s="20"/>
      <c r="EB317" s="20"/>
      <c r="EC317" s="20"/>
      <c r="ED317" s="20"/>
      <c r="EE317" s="20"/>
      <c r="EF317" s="20"/>
      <c r="EG317" s="20"/>
      <c r="EH317" s="20"/>
      <c r="EI317" s="20"/>
      <c r="EJ317" s="20"/>
      <c r="EK317" s="20"/>
      <c r="EL317" s="20"/>
      <c r="EM317" s="20"/>
      <c r="EN317" s="20"/>
      <c r="EO317" s="20"/>
      <c r="EP317" s="20"/>
      <c r="EQ317" s="20"/>
      <c r="ER317" s="20"/>
      <c r="ES317" s="20"/>
      <c r="ET317" s="20"/>
      <c r="EU317" s="20"/>
      <c r="EV317" s="20"/>
      <c r="EW317" s="20"/>
      <c r="EX317" s="20"/>
      <c r="EY317" s="20"/>
      <c r="EZ317" s="20"/>
      <c r="FA317" s="20"/>
      <c r="FB317" s="20"/>
      <c r="FC317" s="20"/>
      <c r="FD317" s="20"/>
      <c r="FE317" s="20"/>
      <c r="FF317" s="20"/>
      <c r="FG317" s="20"/>
      <c r="FH317" s="20"/>
      <c r="FI317" s="20"/>
      <c r="FJ317" s="20"/>
      <c r="FK317" s="20"/>
      <c r="FL317" s="20"/>
      <c r="FM317" s="20"/>
      <c r="FN317" s="20"/>
      <c r="FO317" s="20"/>
      <c r="FP317" s="20"/>
      <c r="FQ317" s="20"/>
      <c r="FR317" s="20"/>
    </row>
    <row r="318" spans="4:174" ht="15.75" customHeight="1">
      <c r="D318" s="20"/>
      <c r="E318" s="20"/>
      <c r="F318" s="20"/>
      <c r="G318" s="20"/>
      <c r="H318" s="20"/>
      <c r="I318" s="20"/>
      <c r="J318" s="20"/>
      <c r="K318" s="20"/>
      <c r="L318" s="20"/>
      <c r="M318" s="20"/>
      <c r="N318" s="20"/>
      <c r="O318" s="20"/>
      <c r="P318" s="20"/>
      <c r="Q318" s="20"/>
      <c r="R318" s="20"/>
      <c r="S318" s="20"/>
      <c r="T318" s="20"/>
      <c r="AS318" s="20"/>
      <c r="AT318" s="20"/>
      <c r="AU318" s="20"/>
      <c r="AV318" s="20"/>
      <c r="AW318" s="20"/>
      <c r="AX318" s="20"/>
      <c r="AY318" s="20"/>
      <c r="AZ318" s="20"/>
      <c r="BA318" s="20"/>
      <c r="BB318" s="20"/>
      <c r="BC318" s="20"/>
      <c r="BD318" s="20"/>
      <c r="BE318" s="20"/>
      <c r="BF318" s="20"/>
      <c r="BG318" s="20"/>
      <c r="BH318" s="20"/>
      <c r="BI318" s="20"/>
      <c r="BJ318" s="20"/>
      <c r="BK318" s="20"/>
      <c r="BL318" s="20"/>
      <c r="BM318" s="20"/>
      <c r="BN318" s="20"/>
      <c r="BO318" s="20"/>
      <c r="BP318" s="20"/>
      <c r="BQ318" s="20"/>
      <c r="BR318" s="20"/>
      <c r="BS318" s="20"/>
      <c r="BT318" s="20"/>
      <c r="BU318" s="20"/>
      <c r="BV318" s="20"/>
      <c r="BW318" s="20"/>
      <c r="BX318" s="20"/>
      <c r="BY318" s="20"/>
      <c r="BZ318" s="20"/>
      <c r="CA318" s="20"/>
      <c r="CB318" s="20"/>
      <c r="CC318" s="20"/>
      <c r="CD318" s="20"/>
      <c r="CE318" s="20"/>
      <c r="CF318" s="20"/>
      <c r="CG318" s="20"/>
      <c r="CH318" s="20"/>
      <c r="CI318" s="20"/>
      <c r="CJ318" s="20"/>
      <c r="CK318" s="20"/>
      <c r="CL318" s="20"/>
      <c r="CM318" s="20"/>
      <c r="CN318" s="20"/>
      <c r="CO318" s="20"/>
      <c r="CP318" s="20"/>
      <c r="CQ318" s="20"/>
      <c r="CR318" s="20"/>
      <c r="CS318" s="20"/>
      <c r="CT318" s="20"/>
      <c r="CU318" s="20"/>
      <c r="CV318" s="20"/>
      <c r="CW318" s="20"/>
      <c r="CX318" s="20"/>
      <c r="CY318" s="20"/>
      <c r="CZ318" s="20"/>
      <c r="DA318" s="20"/>
      <c r="DB318" s="20"/>
      <c r="DC318" s="20"/>
      <c r="DD318" s="20"/>
      <c r="DE318" s="20"/>
      <c r="DF318" s="20"/>
      <c r="DG318" s="20"/>
      <c r="DH318" s="20"/>
      <c r="DI318" s="20"/>
      <c r="DJ318" s="20"/>
      <c r="DK318" s="20"/>
      <c r="DL318" s="20"/>
      <c r="DM318" s="20"/>
      <c r="DN318" s="20"/>
      <c r="DO318" s="20"/>
      <c r="DP318" s="20"/>
      <c r="DQ318" s="20"/>
      <c r="DR318" s="20"/>
      <c r="DS318" s="20"/>
      <c r="DT318" s="20"/>
      <c r="DU318" s="20"/>
      <c r="DV318" s="20"/>
      <c r="DW318" s="20"/>
      <c r="DX318" s="20"/>
      <c r="DY318" s="20"/>
      <c r="DZ318" s="20"/>
      <c r="EA318" s="20"/>
      <c r="EB318" s="20"/>
      <c r="EC318" s="20"/>
      <c r="ED318" s="20"/>
      <c r="EE318" s="20"/>
      <c r="EF318" s="20"/>
      <c r="EG318" s="20"/>
      <c r="EH318" s="20"/>
      <c r="EI318" s="20"/>
      <c r="EJ318" s="20"/>
      <c r="EK318" s="20"/>
      <c r="EL318" s="20"/>
      <c r="EM318" s="20"/>
      <c r="EN318" s="20"/>
      <c r="EO318" s="20"/>
      <c r="EP318" s="20"/>
      <c r="EQ318" s="20"/>
      <c r="ER318" s="20"/>
      <c r="ES318" s="20"/>
      <c r="ET318" s="20"/>
      <c r="EU318" s="20"/>
      <c r="EV318" s="20"/>
      <c r="EW318" s="20"/>
      <c r="EX318" s="20"/>
      <c r="EY318" s="20"/>
      <c r="EZ318" s="20"/>
      <c r="FA318" s="20"/>
      <c r="FB318" s="20"/>
      <c r="FC318" s="20"/>
      <c r="FD318" s="20"/>
      <c r="FE318" s="20"/>
      <c r="FF318" s="20"/>
      <c r="FG318" s="20"/>
      <c r="FH318" s="20"/>
      <c r="FI318" s="20"/>
      <c r="FJ318" s="20"/>
      <c r="FK318" s="20"/>
      <c r="FL318" s="20"/>
      <c r="FM318" s="20"/>
      <c r="FN318" s="20"/>
      <c r="FO318" s="20"/>
      <c r="FP318" s="20"/>
      <c r="FQ318" s="20"/>
      <c r="FR318" s="20"/>
    </row>
    <row r="319" spans="4:174" ht="15.75" customHeight="1">
      <c r="D319" s="20"/>
      <c r="E319" s="20"/>
      <c r="F319" s="20"/>
      <c r="G319" s="20"/>
      <c r="H319" s="20"/>
      <c r="I319" s="20"/>
      <c r="J319" s="20"/>
      <c r="K319" s="20"/>
      <c r="L319" s="20"/>
      <c r="M319" s="20"/>
      <c r="N319" s="20"/>
      <c r="O319" s="20"/>
      <c r="P319" s="20"/>
      <c r="Q319" s="20"/>
      <c r="R319" s="20"/>
      <c r="S319" s="20"/>
      <c r="T319" s="20"/>
      <c r="AS319" s="20"/>
      <c r="AT319" s="20"/>
      <c r="AU319" s="20"/>
      <c r="AV319" s="20"/>
      <c r="AW319" s="20"/>
      <c r="AX319" s="20"/>
      <c r="AY319" s="20"/>
      <c r="AZ319" s="20"/>
      <c r="BA319" s="20"/>
      <c r="BB319" s="20"/>
      <c r="BC319" s="20"/>
      <c r="BD319" s="20"/>
      <c r="BE319" s="20"/>
      <c r="BF319" s="20"/>
      <c r="BG319" s="20"/>
      <c r="BH319" s="20"/>
      <c r="BI319" s="20"/>
      <c r="BJ319" s="20"/>
      <c r="BK319" s="20"/>
      <c r="BL319" s="20"/>
      <c r="BM319" s="20"/>
      <c r="BN319" s="20"/>
      <c r="BO319" s="20"/>
      <c r="BP319" s="20"/>
      <c r="BQ319" s="20"/>
      <c r="BR319" s="20"/>
      <c r="BS319" s="20"/>
      <c r="BT319" s="20"/>
      <c r="BU319" s="20"/>
      <c r="BV319" s="20"/>
      <c r="BW319" s="20"/>
      <c r="BX319" s="20"/>
      <c r="BY319" s="20"/>
      <c r="BZ319" s="20"/>
      <c r="CA319" s="20"/>
      <c r="CB319" s="20"/>
      <c r="CC319" s="20"/>
      <c r="CD319" s="20"/>
      <c r="CE319" s="20"/>
      <c r="CF319" s="20"/>
      <c r="CG319" s="20"/>
      <c r="CH319" s="20"/>
      <c r="CI319" s="20"/>
      <c r="CJ319" s="20"/>
      <c r="CK319" s="20"/>
      <c r="CL319" s="20"/>
      <c r="CM319" s="20"/>
      <c r="CN319" s="20"/>
      <c r="CO319" s="20"/>
      <c r="CP319" s="20"/>
      <c r="CQ319" s="20"/>
      <c r="CR319" s="20"/>
      <c r="CS319" s="20"/>
      <c r="CT319" s="20"/>
      <c r="CU319" s="20"/>
      <c r="CV319" s="20"/>
      <c r="CW319" s="20"/>
      <c r="CX319" s="20"/>
      <c r="CY319" s="20"/>
      <c r="CZ319" s="20"/>
      <c r="DA319" s="20"/>
      <c r="DB319" s="20"/>
      <c r="DC319" s="20"/>
      <c r="DD319" s="20"/>
      <c r="DE319" s="20"/>
      <c r="DF319" s="20"/>
      <c r="DG319" s="20"/>
      <c r="DH319" s="20"/>
      <c r="DI319" s="20"/>
      <c r="DJ319" s="20"/>
      <c r="DK319" s="20"/>
      <c r="DL319" s="20"/>
      <c r="DM319" s="20"/>
      <c r="DN319" s="20"/>
      <c r="DO319" s="20"/>
      <c r="DP319" s="20"/>
      <c r="DQ319" s="20"/>
      <c r="DR319" s="20"/>
      <c r="DS319" s="20"/>
      <c r="DT319" s="20"/>
      <c r="DU319" s="20"/>
      <c r="DV319" s="20"/>
      <c r="DW319" s="20"/>
      <c r="DX319" s="20"/>
      <c r="DY319" s="20"/>
      <c r="DZ319" s="20"/>
      <c r="EA319" s="20"/>
      <c r="EB319" s="20"/>
      <c r="EC319" s="20"/>
      <c r="ED319" s="20"/>
      <c r="EE319" s="20"/>
      <c r="EF319" s="20"/>
      <c r="EG319" s="20"/>
      <c r="EH319" s="20"/>
      <c r="EI319" s="20"/>
      <c r="EJ319" s="20"/>
      <c r="EK319" s="20"/>
      <c r="EL319" s="20"/>
      <c r="EM319" s="20"/>
      <c r="EN319" s="20"/>
      <c r="EO319" s="20"/>
      <c r="EP319" s="20"/>
      <c r="EQ319" s="20"/>
      <c r="ER319" s="20"/>
      <c r="ES319" s="20"/>
      <c r="ET319" s="20"/>
      <c r="EU319" s="20"/>
      <c r="EV319" s="20"/>
      <c r="EW319" s="20"/>
      <c r="EX319" s="20"/>
      <c r="EY319" s="20"/>
      <c r="EZ319" s="20"/>
      <c r="FA319" s="20"/>
      <c r="FB319" s="20"/>
      <c r="FC319" s="20"/>
      <c r="FD319" s="20"/>
      <c r="FE319" s="20"/>
      <c r="FF319" s="20"/>
      <c r="FG319" s="20"/>
      <c r="FH319" s="20"/>
      <c r="FI319" s="20"/>
      <c r="FJ319" s="20"/>
      <c r="FK319" s="20"/>
      <c r="FL319" s="20"/>
      <c r="FM319" s="20"/>
      <c r="FN319" s="20"/>
      <c r="FO319" s="20"/>
      <c r="FP319" s="20"/>
      <c r="FQ319" s="20"/>
      <c r="FR319" s="20"/>
    </row>
    <row r="320" spans="4:174" ht="15.75" customHeight="1">
      <c r="D320" s="20"/>
      <c r="E320" s="20"/>
      <c r="F320" s="20"/>
      <c r="G320" s="20"/>
      <c r="H320" s="20"/>
      <c r="I320" s="20"/>
      <c r="J320" s="20"/>
      <c r="K320" s="20"/>
      <c r="L320" s="20"/>
      <c r="M320" s="20"/>
      <c r="N320" s="20"/>
      <c r="O320" s="20"/>
      <c r="P320" s="20"/>
      <c r="Q320" s="20"/>
      <c r="R320" s="20"/>
      <c r="S320" s="20"/>
      <c r="T320" s="20"/>
      <c r="AS320" s="20"/>
      <c r="AT320" s="20"/>
      <c r="AU320" s="20"/>
      <c r="AV320" s="20"/>
      <c r="AW320" s="20"/>
      <c r="AX320" s="20"/>
      <c r="AY320" s="20"/>
      <c r="AZ320" s="20"/>
      <c r="BA320" s="20"/>
      <c r="BB320" s="20"/>
      <c r="BC320" s="20"/>
      <c r="BD320" s="20"/>
      <c r="BE320" s="20"/>
      <c r="BF320" s="20"/>
      <c r="BG320" s="20"/>
      <c r="BH320" s="20"/>
      <c r="BI320" s="20"/>
      <c r="BJ320" s="20"/>
      <c r="BK320" s="20"/>
      <c r="BL320" s="20"/>
      <c r="BM320" s="20"/>
      <c r="BN320" s="20"/>
      <c r="BO320" s="20"/>
      <c r="BP320" s="20"/>
      <c r="BQ320" s="20"/>
      <c r="BR320" s="20"/>
      <c r="BS320" s="20"/>
      <c r="BT320" s="20"/>
      <c r="BU320" s="20"/>
      <c r="BV320" s="20"/>
      <c r="BW320" s="20"/>
      <c r="BX320" s="20"/>
      <c r="BY320" s="20"/>
      <c r="BZ320" s="20"/>
      <c r="CA320" s="20"/>
      <c r="CB320" s="20"/>
      <c r="CC320" s="20"/>
      <c r="CD320" s="20"/>
      <c r="CE320" s="20"/>
      <c r="CF320" s="20"/>
      <c r="CG320" s="20"/>
      <c r="CH320" s="20"/>
      <c r="CI320" s="20"/>
      <c r="CJ320" s="20"/>
      <c r="CK320" s="20"/>
      <c r="CL320" s="20"/>
      <c r="CM320" s="20"/>
      <c r="CN320" s="20"/>
      <c r="CO320" s="20"/>
      <c r="CP320" s="20"/>
      <c r="CQ320" s="20"/>
      <c r="CR320" s="20"/>
      <c r="CS320" s="20"/>
      <c r="CT320" s="20"/>
      <c r="CU320" s="20"/>
      <c r="CV320" s="20"/>
      <c r="CW320" s="20"/>
      <c r="CX320" s="20"/>
      <c r="CY320" s="20"/>
      <c r="CZ320" s="20"/>
      <c r="DA320" s="20"/>
      <c r="DB320" s="20"/>
      <c r="DC320" s="20"/>
      <c r="DD320" s="20"/>
      <c r="DE320" s="20"/>
      <c r="DF320" s="20"/>
      <c r="DG320" s="20"/>
      <c r="DH320" s="20"/>
      <c r="DI320" s="20"/>
      <c r="DJ320" s="20"/>
      <c r="DK320" s="20"/>
      <c r="DL320" s="20"/>
      <c r="DM320" s="20"/>
      <c r="DN320" s="20"/>
      <c r="DO320" s="20"/>
      <c r="DP320" s="20"/>
      <c r="DQ320" s="20"/>
      <c r="DR320" s="20"/>
      <c r="DS320" s="20"/>
      <c r="DT320" s="20"/>
      <c r="DU320" s="20"/>
      <c r="DV320" s="20"/>
      <c r="DW320" s="20"/>
      <c r="DX320" s="20"/>
      <c r="DY320" s="20"/>
      <c r="DZ320" s="20"/>
      <c r="EA320" s="20"/>
      <c r="EB320" s="20"/>
      <c r="EC320" s="20"/>
      <c r="ED320" s="20"/>
      <c r="EE320" s="20"/>
      <c r="EF320" s="20"/>
      <c r="EG320" s="20"/>
      <c r="EH320" s="20"/>
      <c r="EI320" s="20"/>
      <c r="EJ320" s="20"/>
      <c r="EK320" s="20"/>
      <c r="EL320" s="20"/>
      <c r="EM320" s="20"/>
      <c r="EN320" s="20"/>
      <c r="EO320" s="20"/>
      <c r="EP320" s="20"/>
      <c r="EQ320" s="20"/>
      <c r="ER320" s="20"/>
      <c r="ES320" s="20"/>
      <c r="ET320" s="20"/>
      <c r="EU320" s="20"/>
      <c r="EV320" s="20"/>
      <c r="EW320" s="20"/>
      <c r="EX320" s="20"/>
      <c r="EY320" s="20"/>
      <c r="EZ320" s="20"/>
      <c r="FA320" s="20"/>
      <c r="FB320" s="20"/>
      <c r="FC320" s="20"/>
      <c r="FD320" s="20"/>
      <c r="FE320" s="20"/>
      <c r="FF320" s="20"/>
      <c r="FG320" s="20"/>
      <c r="FH320" s="20"/>
      <c r="FI320" s="20"/>
      <c r="FJ320" s="20"/>
      <c r="FK320" s="20"/>
      <c r="FL320" s="20"/>
      <c r="FM320" s="20"/>
      <c r="FN320" s="20"/>
      <c r="FO320" s="20"/>
      <c r="FP320" s="20"/>
      <c r="FQ320" s="20"/>
      <c r="FR320" s="20"/>
    </row>
    <row r="321" spans="4:174" ht="15.75" customHeight="1">
      <c r="D321" s="20"/>
      <c r="E321" s="20"/>
      <c r="F321" s="20"/>
      <c r="G321" s="20"/>
      <c r="H321" s="20"/>
      <c r="I321" s="20"/>
      <c r="J321" s="20"/>
      <c r="K321" s="20"/>
      <c r="L321" s="20"/>
      <c r="M321" s="20"/>
      <c r="N321" s="20"/>
      <c r="O321" s="20"/>
      <c r="P321" s="20"/>
      <c r="Q321" s="20"/>
      <c r="R321" s="20"/>
      <c r="S321" s="20"/>
      <c r="T321" s="20"/>
      <c r="AS321" s="20"/>
      <c r="AT321" s="20"/>
      <c r="AU321" s="20"/>
      <c r="AV321" s="20"/>
      <c r="AW321" s="20"/>
      <c r="AX321" s="20"/>
      <c r="AY321" s="20"/>
      <c r="AZ321" s="20"/>
      <c r="BA321" s="20"/>
      <c r="BB321" s="20"/>
      <c r="BC321" s="20"/>
      <c r="BD321" s="20"/>
      <c r="BE321" s="20"/>
      <c r="BF321" s="20"/>
      <c r="BG321" s="20"/>
      <c r="BH321" s="20"/>
      <c r="BI321" s="20"/>
      <c r="BJ321" s="20"/>
      <c r="BK321" s="20"/>
      <c r="BL321" s="20"/>
      <c r="BM321" s="20"/>
      <c r="BN321" s="20"/>
      <c r="BO321" s="20"/>
      <c r="BP321" s="20"/>
      <c r="BQ321" s="20"/>
      <c r="BR321" s="20"/>
      <c r="BS321" s="20"/>
      <c r="BT321" s="20"/>
      <c r="BU321" s="20"/>
      <c r="BV321" s="20"/>
      <c r="BW321" s="20"/>
      <c r="BX321" s="20"/>
      <c r="BY321" s="20"/>
      <c r="BZ321" s="20"/>
      <c r="CA321" s="20"/>
      <c r="CB321" s="20"/>
      <c r="CC321" s="20"/>
      <c r="CD321" s="20"/>
      <c r="CE321" s="20"/>
      <c r="CF321" s="20"/>
      <c r="CG321" s="20"/>
      <c r="CH321" s="20"/>
      <c r="CI321" s="20"/>
      <c r="CJ321" s="20"/>
      <c r="CK321" s="20"/>
      <c r="CL321" s="20"/>
      <c r="CM321" s="20"/>
      <c r="CN321" s="20"/>
      <c r="CO321" s="20"/>
      <c r="CP321" s="20"/>
      <c r="CQ321" s="20"/>
      <c r="CR321" s="20"/>
      <c r="CS321" s="20"/>
      <c r="CT321" s="20"/>
      <c r="CU321" s="20"/>
      <c r="CV321" s="20"/>
      <c r="CW321" s="20"/>
      <c r="CX321" s="20"/>
      <c r="CY321" s="20"/>
      <c r="CZ321" s="20"/>
      <c r="DA321" s="20"/>
      <c r="DB321" s="20"/>
      <c r="DC321" s="20"/>
      <c r="DD321" s="20"/>
      <c r="DE321" s="20"/>
      <c r="DF321" s="20"/>
      <c r="DG321" s="20"/>
      <c r="DH321" s="20"/>
      <c r="DI321" s="20"/>
      <c r="DJ321" s="20"/>
      <c r="DK321" s="20"/>
      <c r="DL321" s="20"/>
      <c r="DM321" s="20"/>
      <c r="DN321" s="20"/>
      <c r="DO321" s="20"/>
      <c r="DP321" s="20"/>
      <c r="DQ321" s="20"/>
      <c r="DR321" s="20"/>
      <c r="DS321" s="20"/>
      <c r="DT321" s="20"/>
      <c r="DU321" s="20"/>
      <c r="DV321" s="20"/>
      <c r="DW321" s="20"/>
      <c r="DX321" s="20"/>
      <c r="DY321" s="20"/>
      <c r="DZ321" s="20"/>
      <c r="EA321" s="20"/>
      <c r="EB321" s="20"/>
      <c r="EC321" s="20"/>
      <c r="ED321" s="20"/>
      <c r="EE321" s="20"/>
      <c r="EF321" s="20"/>
      <c r="EG321" s="20"/>
      <c r="EH321" s="20"/>
      <c r="EI321" s="20"/>
      <c r="EJ321" s="20"/>
      <c r="EK321" s="20"/>
      <c r="EL321" s="20"/>
      <c r="EM321" s="20"/>
      <c r="EN321" s="20"/>
      <c r="EO321" s="20"/>
      <c r="EP321" s="20"/>
      <c r="EQ321" s="20"/>
      <c r="ER321" s="20"/>
      <c r="ES321" s="20"/>
      <c r="ET321" s="20"/>
      <c r="EU321" s="20"/>
      <c r="EV321" s="20"/>
      <c r="EW321" s="20"/>
      <c r="EX321" s="20"/>
      <c r="EY321" s="20"/>
      <c r="EZ321" s="20"/>
      <c r="FA321" s="20"/>
      <c r="FB321" s="20"/>
      <c r="FC321" s="20"/>
      <c r="FD321" s="20"/>
      <c r="FE321" s="20"/>
      <c r="FF321" s="20"/>
      <c r="FG321" s="20"/>
      <c r="FH321" s="20"/>
      <c r="FI321" s="20"/>
      <c r="FJ321" s="20"/>
      <c r="FK321" s="20"/>
      <c r="FL321" s="20"/>
      <c r="FM321" s="20"/>
      <c r="FN321" s="20"/>
      <c r="FO321" s="20"/>
      <c r="FP321" s="20"/>
      <c r="FQ321" s="20"/>
      <c r="FR321" s="20"/>
    </row>
    <row r="322" spans="4:174" ht="15.75" customHeight="1">
      <c r="D322" s="20"/>
      <c r="E322" s="20"/>
      <c r="F322" s="20"/>
      <c r="G322" s="20"/>
      <c r="H322" s="20"/>
      <c r="I322" s="20"/>
      <c r="J322" s="20"/>
      <c r="K322" s="20"/>
      <c r="L322" s="20"/>
      <c r="M322" s="20"/>
      <c r="N322" s="20"/>
      <c r="O322" s="20"/>
      <c r="P322" s="20"/>
      <c r="Q322" s="20"/>
      <c r="R322" s="20"/>
      <c r="S322" s="20"/>
      <c r="T322" s="20"/>
      <c r="AS322" s="20"/>
      <c r="AT322" s="20"/>
      <c r="AU322" s="20"/>
      <c r="AV322" s="20"/>
      <c r="AW322" s="20"/>
      <c r="AX322" s="20"/>
      <c r="AY322" s="20"/>
      <c r="AZ322" s="20"/>
      <c r="BA322" s="20"/>
      <c r="BB322" s="20"/>
      <c r="BC322" s="20"/>
      <c r="BD322" s="20"/>
      <c r="BE322" s="20"/>
      <c r="BF322" s="20"/>
      <c r="BG322" s="20"/>
      <c r="BH322" s="20"/>
      <c r="BI322" s="20"/>
      <c r="BJ322" s="20"/>
      <c r="BK322" s="20"/>
      <c r="BL322" s="20"/>
      <c r="BM322" s="20"/>
      <c r="BN322" s="20"/>
      <c r="BO322" s="20"/>
      <c r="BP322" s="20"/>
      <c r="BQ322" s="20"/>
      <c r="BR322" s="20"/>
      <c r="BS322" s="20"/>
      <c r="BT322" s="20"/>
      <c r="BU322" s="20"/>
      <c r="BV322" s="20"/>
      <c r="BW322" s="20"/>
      <c r="BX322" s="20"/>
      <c r="BY322" s="20"/>
      <c r="BZ322" s="20"/>
      <c r="CA322" s="20"/>
      <c r="CB322" s="20"/>
      <c r="CC322" s="20"/>
      <c r="CD322" s="20"/>
      <c r="CE322" s="20"/>
      <c r="CF322" s="20"/>
      <c r="CG322" s="20"/>
      <c r="CH322" s="20"/>
      <c r="CI322" s="20"/>
      <c r="CJ322" s="20"/>
      <c r="CK322" s="20"/>
      <c r="CL322" s="20"/>
      <c r="CM322" s="20"/>
      <c r="CN322" s="20"/>
      <c r="CO322" s="20"/>
      <c r="CP322" s="20"/>
      <c r="CQ322" s="20"/>
      <c r="CR322" s="20"/>
      <c r="CS322" s="20"/>
      <c r="CT322" s="20"/>
      <c r="CU322" s="20"/>
      <c r="CV322" s="20"/>
      <c r="CW322" s="20"/>
      <c r="CX322" s="20"/>
      <c r="CY322" s="20"/>
      <c r="CZ322" s="20"/>
      <c r="DA322" s="20"/>
      <c r="DB322" s="20"/>
      <c r="DC322" s="20"/>
      <c r="DD322" s="20"/>
      <c r="DE322" s="20"/>
      <c r="DF322" s="20"/>
      <c r="DG322" s="20"/>
      <c r="DH322" s="20"/>
      <c r="DI322" s="20"/>
      <c r="DJ322" s="20"/>
      <c r="DK322" s="20"/>
      <c r="DL322" s="20"/>
      <c r="DM322" s="20"/>
      <c r="DN322" s="20"/>
      <c r="DO322" s="20"/>
      <c r="DP322" s="20"/>
      <c r="DQ322" s="20"/>
      <c r="DR322" s="20"/>
      <c r="DS322" s="20"/>
      <c r="DT322" s="20"/>
      <c r="DU322" s="20"/>
      <c r="DV322" s="20"/>
      <c r="DW322" s="20"/>
      <c r="DX322" s="20"/>
      <c r="DY322" s="20"/>
      <c r="DZ322" s="20"/>
      <c r="EA322" s="20"/>
      <c r="EB322" s="20"/>
      <c r="EC322" s="20"/>
      <c r="ED322" s="20"/>
      <c r="EE322" s="20"/>
      <c r="EF322" s="20"/>
      <c r="EG322" s="20"/>
      <c r="EH322" s="20"/>
      <c r="EI322" s="20"/>
      <c r="EJ322" s="20"/>
      <c r="EK322" s="20"/>
      <c r="EL322" s="20"/>
      <c r="EM322" s="20"/>
      <c r="EN322" s="20"/>
      <c r="EO322" s="20"/>
      <c r="EP322" s="20"/>
      <c r="EQ322" s="20"/>
      <c r="ER322" s="20"/>
      <c r="ES322" s="20"/>
      <c r="ET322" s="20"/>
      <c r="EU322" s="20"/>
      <c r="EV322" s="20"/>
      <c r="EW322" s="20"/>
      <c r="EX322" s="20"/>
      <c r="EY322" s="20"/>
      <c r="EZ322" s="20"/>
      <c r="FA322" s="20"/>
      <c r="FB322" s="20"/>
      <c r="FC322" s="20"/>
      <c r="FD322" s="20"/>
      <c r="FE322" s="20"/>
      <c r="FF322" s="20"/>
      <c r="FG322" s="20"/>
      <c r="FH322" s="20"/>
      <c r="FI322" s="20"/>
      <c r="FJ322" s="20"/>
      <c r="FK322" s="20"/>
      <c r="FL322" s="20"/>
      <c r="FM322" s="20"/>
      <c r="FN322" s="20"/>
      <c r="FO322" s="20"/>
      <c r="FP322" s="20"/>
      <c r="FQ322" s="20"/>
      <c r="FR322" s="20"/>
    </row>
    <row r="323" spans="4:174" ht="15.75" customHeight="1">
      <c r="D323" s="20"/>
      <c r="E323" s="20"/>
      <c r="F323" s="20"/>
      <c r="G323" s="20"/>
      <c r="H323" s="20"/>
      <c r="I323" s="20"/>
      <c r="J323" s="20"/>
      <c r="K323" s="20"/>
      <c r="L323" s="20"/>
      <c r="M323" s="20"/>
      <c r="N323" s="20"/>
      <c r="O323" s="20"/>
      <c r="P323" s="20"/>
      <c r="Q323" s="20"/>
      <c r="R323" s="20"/>
      <c r="S323" s="20"/>
      <c r="T323" s="20"/>
      <c r="AS323" s="20"/>
      <c r="AT323" s="20"/>
      <c r="AU323" s="20"/>
      <c r="AV323" s="20"/>
      <c r="AW323" s="20"/>
      <c r="AX323" s="20"/>
      <c r="AY323" s="20"/>
      <c r="AZ323" s="20"/>
      <c r="BA323" s="20"/>
      <c r="BB323" s="20"/>
      <c r="BC323" s="20"/>
      <c r="BD323" s="20"/>
      <c r="BE323" s="20"/>
      <c r="BF323" s="20"/>
      <c r="BG323" s="20"/>
      <c r="BH323" s="20"/>
      <c r="BI323" s="20"/>
      <c r="BJ323" s="20"/>
      <c r="BK323" s="20"/>
      <c r="BL323" s="20"/>
      <c r="BM323" s="20"/>
      <c r="BN323" s="20"/>
      <c r="BO323" s="20"/>
      <c r="BP323" s="20"/>
      <c r="BQ323" s="20"/>
      <c r="BR323" s="20"/>
      <c r="BS323" s="20"/>
      <c r="BT323" s="20"/>
      <c r="BU323" s="20"/>
      <c r="BV323" s="20"/>
      <c r="BW323" s="20"/>
      <c r="BX323" s="20"/>
      <c r="BY323" s="20"/>
      <c r="BZ323" s="20"/>
      <c r="CA323" s="20"/>
      <c r="CB323" s="20"/>
      <c r="CC323" s="20"/>
      <c r="CD323" s="20"/>
      <c r="CE323" s="20"/>
      <c r="CF323" s="20"/>
      <c r="CG323" s="20"/>
      <c r="CH323" s="20"/>
      <c r="CI323" s="20"/>
      <c r="CJ323" s="20"/>
      <c r="CK323" s="20"/>
      <c r="CL323" s="20"/>
      <c r="CM323" s="20"/>
      <c r="CN323" s="20"/>
      <c r="CO323" s="20"/>
      <c r="CP323" s="20"/>
      <c r="CQ323" s="20"/>
      <c r="CR323" s="20"/>
      <c r="CS323" s="20"/>
      <c r="CT323" s="20"/>
      <c r="CU323" s="20"/>
      <c r="CV323" s="20"/>
      <c r="CW323" s="20"/>
      <c r="CX323" s="20"/>
      <c r="CY323" s="20"/>
      <c r="CZ323" s="20"/>
      <c r="DA323" s="20"/>
      <c r="DB323" s="20"/>
      <c r="DC323" s="20"/>
      <c r="DD323" s="20"/>
      <c r="DE323" s="20"/>
      <c r="DF323" s="20"/>
      <c r="DG323" s="20"/>
      <c r="DH323" s="20"/>
      <c r="DI323" s="20"/>
      <c r="DJ323" s="20"/>
      <c r="DK323" s="20"/>
      <c r="DL323" s="20"/>
      <c r="DM323" s="20"/>
      <c r="DN323" s="20"/>
      <c r="DO323" s="20"/>
      <c r="DP323" s="20"/>
      <c r="DQ323" s="20"/>
      <c r="DR323" s="20"/>
      <c r="DS323" s="20"/>
      <c r="DT323" s="20"/>
      <c r="DU323" s="20"/>
      <c r="DV323" s="20"/>
      <c r="DW323" s="20"/>
      <c r="DX323" s="20"/>
      <c r="DY323" s="20"/>
      <c r="DZ323" s="20"/>
      <c r="EA323" s="20"/>
      <c r="EB323" s="20"/>
      <c r="EC323" s="20"/>
      <c r="ED323" s="20"/>
      <c r="EE323" s="20"/>
      <c r="EF323" s="20"/>
      <c r="EG323" s="20"/>
      <c r="EH323" s="20"/>
      <c r="EI323" s="20"/>
      <c r="EJ323" s="20"/>
      <c r="EK323" s="20"/>
      <c r="EL323" s="20"/>
      <c r="EM323" s="20"/>
      <c r="EN323" s="20"/>
      <c r="EO323" s="20"/>
      <c r="EP323" s="20"/>
      <c r="EQ323" s="20"/>
      <c r="ER323" s="20"/>
      <c r="ES323" s="20"/>
      <c r="ET323" s="20"/>
      <c r="EU323" s="20"/>
      <c r="EV323" s="20"/>
      <c r="EW323" s="20"/>
      <c r="EX323" s="20"/>
      <c r="EY323" s="20"/>
      <c r="EZ323" s="20"/>
      <c r="FA323" s="20"/>
      <c r="FB323" s="20"/>
      <c r="FC323" s="20"/>
      <c r="FD323" s="20"/>
      <c r="FE323" s="20"/>
      <c r="FF323" s="20"/>
      <c r="FG323" s="20"/>
      <c r="FH323" s="20"/>
      <c r="FI323" s="20"/>
      <c r="FJ323" s="20"/>
      <c r="FK323" s="20"/>
      <c r="FL323" s="20"/>
      <c r="FM323" s="20"/>
      <c r="FN323" s="20"/>
      <c r="FO323" s="20"/>
      <c r="FP323" s="20"/>
      <c r="FQ323" s="20"/>
      <c r="FR323" s="20"/>
    </row>
    <row r="324" spans="4:174" ht="15.75" customHeight="1">
      <c r="D324" s="20"/>
      <c r="E324" s="20"/>
      <c r="F324" s="20"/>
      <c r="G324" s="20"/>
      <c r="H324" s="20"/>
      <c r="I324" s="20"/>
      <c r="J324" s="20"/>
      <c r="K324" s="20"/>
      <c r="L324" s="20"/>
      <c r="M324" s="20"/>
      <c r="N324" s="20"/>
      <c r="O324" s="20"/>
      <c r="P324" s="20"/>
      <c r="Q324" s="20"/>
      <c r="R324" s="20"/>
      <c r="S324" s="20"/>
      <c r="T324" s="20"/>
      <c r="AS324" s="20"/>
      <c r="AT324" s="20"/>
      <c r="AU324" s="20"/>
      <c r="AV324" s="20"/>
      <c r="AW324" s="20"/>
      <c r="AX324" s="20"/>
      <c r="AY324" s="20"/>
      <c r="AZ324" s="20"/>
      <c r="BA324" s="20"/>
      <c r="BB324" s="20"/>
      <c r="BC324" s="20"/>
      <c r="BD324" s="20"/>
      <c r="BE324" s="20"/>
      <c r="BF324" s="20"/>
      <c r="BG324" s="20"/>
      <c r="BH324" s="20"/>
      <c r="BI324" s="20"/>
      <c r="BJ324" s="20"/>
      <c r="BK324" s="20"/>
      <c r="BL324" s="20"/>
      <c r="BM324" s="20"/>
      <c r="BN324" s="20"/>
      <c r="BO324" s="20"/>
      <c r="BP324" s="20"/>
      <c r="BQ324" s="20"/>
      <c r="BR324" s="20"/>
      <c r="BS324" s="20"/>
      <c r="BT324" s="20"/>
      <c r="BU324" s="20"/>
      <c r="BV324" s="20"/>
      <c r="BW324" s="20"/>
      <c r="BX324" s="20"/>
      <c r="BY324" s="20"/>
      <c r="BZ324" s="20"/>
      <c r="CA324" s="20"/>
      <c r="CB324" s="20"/>
      <c r="CC324" s="20"/>
      <c r="CD324" s="20"/>
      <c r="CE324" s="20"/>
      <c r="CF324" s="20"/>
      <c r="CG324" s="20"/>
      <c r="CH324" s="20"/>
      <c r="CI324" s="20"/>
      <c r="CJ324" s="20"/>
      <c r="CK324" s="20"/>
      <c r="CL324" s="20"/>
      <c r="CM324" s="20"/>
      <c r="CN324" s="20"/>
      <c r="CO324" s="20"/>
      <c r="CP324" s="20"/>
      <c r="CQ324" s="20"/>
      <c r="CR324" s="20"/>
      <c r="CS324" s="20"/>
      <c r="CT324" s="20"/>
      <c r="CU324" s="20"/>
      <c r="CV324" s="20"/>
      <c r="CW324" s="20"/>
      <c r="CX324" s="20"/>
      <c r="CY324" s="20"/>
      <c r="CZ324" s="20"/>
      <c r="DA324" s="20"/>
      <c r="DB324" s="20"/>
      <c r="DC324" s="20"/>
      <c r="DD324" s="20"/>
      <c r="DE324" s="20"/>
      <c r="DF324" s="20"/>
      <c r="DG324" s="20"/>
      <c r="DH324" s="20"/>
      <c r="DI324" s="20"/>
      <c r="DJ324" s="20"/>
      <c r="DK324" s="20"/>
      <c r="DL324" s="20"/>
      <c r="DM324" s="20"/>
      <c r="DN324" s="20"/>
      <c r="DO324" s="20"/>
      <c r="DP324" s="20"/>
      <c r="DQ324" s="20"/>
      <c r="DR324" s="20"/>
      <c r="DS324" s="20"/>
      <c r="DT324" s="20"/>
      <c r="DU324" s="20"/>
      <c r="DV324" s="20"/>
      <c r="DW324" s="20"/>
      <c r="DX324" s="20"/>
      <c r="DY324" s="20"/>
      <c r="DZ324" s="20"/>
      <c r="EA324" s="20"/>
      <c r="EB324" s="20"/>
      <c r="EC324" s="20"/>
      <c r="ED324" s="20"/>
      <c r="EE324" s="20"/>
      <c r="EF324" s="20"/>
      <c r="EG324" s="20"/>
      <c r="EH324" s="20"/>
      <c r="EI324" s="20"/>
      <c r="EJ324" s="20"/>
      <c r="EK324" s="20"/>
      <c r="EL324" s="20"/>
      <c r="EM324" s="20"/>
      <c r="EN324" s="20"/>
      <c r="EO324" s="20"/>
      <c r="EP324" s="20"/>
      <c r="EQ324" s="20"/>
      <c r="ER324" s="20"/>
      <c r="ES324" s="20"/>
      <c r="ET324" s="20"/>
      <c r="EU324" s="20"/>
      <c r="EV324" s="20"/>
      <c r="EW324" s="20"/>
      <c r="EX324" s="20"/>
      <c r="EY324" s="20"/>
      <c r="EZ324" s="20"/>
      <c r="FA324" s="20"/>
      <c r="FB324" s="20"/>
      <c r="FC324" s="20"/>
      <c r="FD324" s="20"/>
      <c r="FE324" s="20"/>
      <c r="FF324" s="20"/>
      <c r="FG324" s="20"/>
      <c r="FH324" s="20"/>
      <c r="FI324" s="20"/>
      <c r="FJ324" s="20"/>
      <c r="FK324" s="20"/>
      <c r="FL324" s="20"/>
      <c r="FM324" s="20"/>
      <c r="FN324" s="20"/>
      <c r="FO324" s="20"/>
      <c r="FP324" s="20"/>
      <c r="FQ324" s="20"/>
      <c r="FR324" s="20"/>
    </row>
    <row r="325" spans="4:174" ht="15.75" customHeight="1">
      <c r="D325" s="20"/>
      <c r="E325" s="20"/>
      <c r="F325" s="20"/>
      <c r="G325" s="20"/>
      <c r="H325" s="20"/>
      <c r="I325" s="20"/>
      <c r="J325" s="20"/>
      <c r="K325" s="20"/>
      <c r="L325" s="20"/>
      <c r="M325" s="20"/>
      <c r="N325" s="20"/>
      <c r="O325" s="20"/>
      <c r="P325" s="20"/>
      <c r="Q325" s="20"/>
      <c r="R325" s="20"/>
      <c r="S325" s="20"/>
      <c r="T325" s="20"/>
      <c r="AS325" s="20"/>
      <c r="AT325" s="20"/>
      <c r="AU325" s="20"/>
      <c r="AV325" s="20"/>
      <c r="AW325" s="20"/>
      <c r="AX325" s="20"/>
      <c r="AY325" s="20"/>
      <c r="AZ325" s="20"/>
      <c r="BA325" s="20"/>
      <c r="BB325" s="20"/>
      <c r="BC325" s="20"/>
      <c r="BD325" s="20"/>
      <c r="BE325" s="20"/>
      <c r="BF325" s="20"/>
      <c r="BG325" s="20"/>
      <c r="BH325" s="20"/>
      <c r="BI325" s="20"/>
      <c r="BJ325" s="20"/>
      <c r="BK325" s="20"/>
      <c r="BL325" s="20"/>
      <c r="BM325" s="20"/>
      <c r="BN325" s="20"/>
      <c r="BO325" s="20"/>
      <c r="BP325" s="20"/>
      <c r="BQ325" s="20"/>
      <c r="BR325" s="20"/>
      <c r="BS325" s="20"/>
      <c r="BT325" s="20"/>
      <c r="BU325" s="20"/>
      <c r="BV325" s="20"/>
      <c r="BW325" s="20"/>
      <c r="BX325" s="20"/>
      <c r="BY325" s="20"/>
      <c r="BZ325" s="20"/>
      <c r="CA325" s="20"/>
      <c r="CB325" s="20"/>
      <c r="CC325" s="20"/>
      <c r="CD325" s="20"/>
      <c r="CE325" s="20"/>
      <c r="CF325" s="20"/>
      <c r="CG325" s="20"/>
      <c r="CH325" s="20"/>
      <c r="CI325" s="20"/>
      <c r="CJ325" s="20"/>
      <c r="CK325" s="20"/>
      <c r="CL325" s="20"/>
      <c r="CM325" s="20"/>
      <c r="CN325" s="20"/>
      <c r="CO325" s="20"/>
      <c r="CP325" s="20"/>
      <c r="CQ325" s="20"/>
      <c r="CR325" s="20"/>
      <c r="CS325" s="20"/>
      <c r="CT325" s="20"/>
      <c r="CU325" s="20"/>
      <c r="CV325" s="20"/>
      <c r="CW325" s="20"/>
      <c r="CX325" s="20"/>
      <c r="CY325" s="20"/>
      <c r="CZ325" s="20"/>
      <c r="DA325" s="20"/>
      <c r="DB325" s="20"/>
      <c r="DC325" s="20"/>
      <c r="DD325" s="20"/>
      <c r="DE325" s="20"/>
      <c r="DF325" s="20"/>
      <c r="DG325" s="20"/>
      <c r="DH325" s="20"/>
      <c r="DI325" s="20"/>
      <c r="DJ325" s="20"/>
      <c r="DK325" s="20"/>
      <c r="DL325" s="20"/>
      <c r="DM325" s="20"/>
      <c r="DN325" s="20"/>
      <c r="DO325" s="20"/>
      <c r="DP325" s="20"/>
      <c r="DQ325" s="20"/>
      <c r="DR325" s="20"/>
      <c r="DS325" s="20"/>
      <c r="DT325" s="20"/>
      <c r="DU325" s="20"/>
      <c r="DV325" s="20"/>
      <c r="DW325" s="20"/>
      <c r="DX325" s="20"/>
      <c r="DY325" s="20"/>
      <c r="DZ325" s="20"/>
      <c r="EA325" s="20"/>
      <c r="EB325" s="20"/>
      <c r="EC325" s="20"/>
      <c r="ED325" s="20"/>
      <c r="EE325" s="20"/>
      <c r="EF325" s="20"/>
      <c r="EG325" s="20"/>
      <c r="EH325" s="20"/>
      <c r="EI325" s="20"/>
      <c r="EJ325" s="20"/>
      <c r="EK325" s="20"/>
      <c r="EL325" s="20"/>
      <c r="EM325" s="20"/>
      <c r="EN325" s="20"/>
      <c r="EO325" s="20"/>
      <c r="EP325" s="20"/>
      <c r="EQ325" s="20"/>
      <c r="ER325" s="20"/>
      <c r="ES325" s="20"/>
      <c r="ET325" s="20"/>
      <c r="EU325" s="20"/>
      <c r="EV325" s="20"/>
      <c r="EW325" s="20"/>
      <c r="EX325" s="20"/>
      <c r="EY325" s="20"/>
      <c r="EZ325" s="20"/>
      <c r="FA325" s="20"/>
      <c r="FB325" s="20"/>
      <c r="FC325" s="20"/>
      <c r="FD325" s="20"/>
      <c r="FE325" s="20"/>
      <c r="FF325" s="20"/>
      <c r="FG325" s="20"/>
      <c r="FH325" s="20"/>
      <c r="FI325" s="20"/>
      <c r="FJ325" s="20"/>
      <c r="FK325" s="20"/>
      <c r="FL325" s="20"/>
      <c r="FM325" s="20"/>
      <c r="FN325" s="20"/>
      <c r="FO325" s="20"/>
      <c r="FP325" s="20"/>
      <c r="FQ325" s="20"/>
      <c r="FR325" s="20"/>
    </row>
    <row r="326" spans="4:174" ht="15.75" customHeight="1">
      <c r="D326" s="20"/>
      <c r="E326" s="20"/>
      <c r="F326" s="20"/>
      <c r="G326" s="20"/>
      <c r="H326" s="20"/>
      <c r="I326" s="20"/>
      <c r="J326" s="20"/>
      <c r="K326" s="20"/>
      <c r="L326" s="20"/>
      <c r="M326" s="20"/>
      <c r="N326" s="20"/>
      <c r="O326" s="20"/>
      <c r="P326" s="20"/>
      <c r="Q326" s="20"/>
      <c r="R326" s="20"/>
      <c r="S326" s="20"/>
      <c r="T326" s="20"/>
      <c r="AS326" s="20"/>
      <c r="AT326" s="20"/>
      <c r="AU326" s="20"/>
      <c r="AV326" s="20"/>
      <c r="AW326" s="20"/>
      <c r="AX326" s="20"/>
      <c r="AY326" s="20"/>
      <c r="AZ326" s="20"/>
      <c r="BA326" s="20"/>
      <c r="BB326" s="20"/>
      <c r="BC326" s="20"/>
      <c r="BD326" s="20"/>
      <c r="BE326" s="20"/>
      <c r="BF326" s="20"/>
      <c r="BG326" s="20"/>
      <c r="BH326" s="20"/>
      <c r="BI326" s="20"/>
      <c r="BJ326" s="20"/>
      <c r="BK326" s="20"/>
      <c r="BL326" s="20"/>
      <c r="BM326" s="20"/>
      <c r="BN326" s="20"/>
      <c r="BO326" s="20"/>
      <c r="BP326" s="20"/>
      <c r="BQ326" s="20"/>
      <c r="BR326" s="20"/>
      <c r="BS326" s="20"/>
      <c r="BT326" s="20"/>
      <c r="BU326" s="20"/>
      <c r="BV326" s="20"/>
      <c r="BW326" s="20"/>
      <c r="BX326" s="20"/>
      <c r="BY326" s="20"/>
      <c r="BZ326" s="20"/>
      <c r="CA326" s="20"/>
      <c r="CB326" s="20"/>
      <c r="CC326" s="20"/>
      <c r="CD326" s="20"/>
      <c r="CE326" s="20"/>
      <c r="CF326" s="20"/>
      <c r="CG326" s="20"/>
      <c r="CH326" s="20"/>
      <c r="CI326" s="20"/>
      <c r="CJ326" s="20"/>
      <c r="CK326" s="20"/>
      <c r="CL326" s="20"/>
      <c r="CM326" s="20"/>
      <c r="CN326" s="20"/>
      <c r="CO326" s="20"/>
      <c r="CP326" s="20"/>
      <c r="CQ326" s="20"/>
      <c r="CR326" s="20"/>
      <c r="CS326" s="20"/>
      <c r="CT326" s="20"/>
      <c r="CU326" s="20"/>
      <c r="CV326" s="20"/>
      <c r="CW326" s="20"/>
      <c r="CX326" s="20"/>
      <c r="CY326" s="20"/>
      <c r="CZ326" s="20"/>
      <c r="DA326" s="20"/>
      <c r="DB326" s="20"/>
      <c r="DC326" s="20"/>
      <c r="DD326" s="20"/>
      <c r="DE326" s="20"/>
      <c r="DF326" s="20"/>
      <c r="DG326" s="20"/>
      <c r="DH326" s="20"/>
      <c r="DI326" s="20"/>
      <c r="DJ326" s="20"/>
      <c r="DK326" s="20"/>
      <c r="DL326" s="20"/>
      <c r="DM326" s="20"/>
      <c r="DN326" s="20"/>
      <c r="DO326" s="20"/>
      <c r="DP326" s="20"/>
      <c r="DQ326" s="20"/>
      <c r="DR326" s="20"/>
      <c r="DS326" s="20"/>
      <c r="DT326" s="20"/>
      <c r="DU326" s="20"/>
      <c r="DV326" s="20"/>
      <c r="DW326" s="20"/>
      <c r="DX326" s="20"/>
      <c r="DY326" s="20"/>
      <c r="DZ326" s="20"/>
      <c r="EA326" s="20"/>
      <c r="EB326" s="20"/>
      <c r="EC326" s="20"/>
      <c r="ED326" s="20"/>
      <c r="EE326" s="20"/>
      <c r="EF326" s="20"/>
      <c r="EG326" s="20"/>
      <c r="EH326" s="20"/>
      <c r="EI326" s="20"/>
      <c r="EJ326" s="20"/>
      <c r="EK326" s="20"/>
      <c r="EL326" s="20"/>
      <c r="EM326" s="20"/>
      <c r="EN326" s="20"/>
      <c r="EO326" s="20"/>
      <c r="EP326" s="20"/>
      <c r="EQ326" s="20"/>
      <c r="ER326" s="20"/>
      <c r="ES326" s="20"/>
      <c r="ET326" s="20"/>
      <c r="EU326" s="20"/>
      <c r="EV326" s="20"/>
      <c r="EW326" s="20"/>
      <c r="EX326" s="20"/>
      <c r="EY326" s="20"/>
      <c r="EZ326" s="20"/>
      <c r="FA326" s="20"/>
      <c r="FB326" s="20"/>
      <c r="FC326" s="20"/>
      <c r="FD326" s="20"/>
      <c r="FE326" s="20"/>
      <c r="FF326" s="20"/>
      <c r="FG326" s="20"/>
      <c r="FH326" s="20"/>
      <c r="FI326" s="20"/>
      <c r="FJ326" s="20"/>
      <c r="FK326" s="20"/>
      <c r="FL326" s="20"/>
      <c r="FM326" s="20"/>
      <c r="FN326" s="20"/>
      <c r="FO326" s="20"/>
      <c r="FP326" s="20"/>
      <c r="FQ326" s="20"/>
      <c r="FR326" s="20"/>
    </row>
    <row r="327" spans="4:174" ht="15.75" customHeight="1">
      <c r="D327" s="20"/>
      <c r="E327" s="20"/>
      <c r="F327" s="20"/>
      <c r="G327" s="20"/>
      <c r="H327" s="20"/>
      <c r="I327" s="20"/>
      <c r="J327" s="20"/>
      <c r="K327" s="20"/>
      <c r="L327" s="20"/>
      <c r="M327" s="20"/>
      <c r="N327" s="20"/>
      <c r="O327" s="20"/>
      <c r="P327" s="20"/>
      <c r="Q327" s="20"/>
      <c r="R327" s="20"/>
      <c r="S327" s="20"/>
      <c r="T327" s="20"/>
      <c r="AS327" s="20"/>
      <c r="AT327" s="20"/>
      <c r="AU327" s="20"/>
      <c r="AV327" s="20"/>
      <c r="AW327" s="20"/>
      <c r="AX327" s="20"/>
      <c r="AY327" s="20"/>
      <c r="AZ327" s="20"/>
      <c r="BA327" s="20"/>
      <c r="BB327" s="20"/>
      <c r="BC327" s="20"/>
      <c r="BD327" s="20"/>
      <c r="BE327" s="20"/>
      <c r="BF327" s="20"/>
      <c r="BG327" s="20"/>
      <c r="BH327" s="20"/>
      <c r="BI327" s="20"/>
      <c r="BJ327" s="20"/>
      <c r="BK327" s="20"/>
      <c r="BL327" s="20"/>
      <c r="BM327" s="20"/>
      <c r="BN327" s="20"/>
      <c r="BO327" s="20"/>
      <c r="BP327" s="20"/>
      <c r="BQ327" s="20"/>
      <c r="BR327" s="20"/>
      <c r="BS327" s="20"/>
      <c r="BT327" s="20"/>
      <c r="BU327" s="20"/>
      <c r="BV327" s="20"/>
      <c r="BW327" s="20"/>
      <c r="BX327" s="20"/>
      <c r="BY327" s="20"/>
      <c r="BZ327" s="20"/>
      <c r="CA327" s="20"/>
      <c r="CB327" s="20"/>
      <c r="CC327" s="20"/>
      <c r="CD327" s="20"/>
      <c r="CE327" s="20"/>
      <c r="CF327" s="20"/>
      <c r="CG327" s="20"/>
      <c r="CH327" s="20"/>
      <c r="CI327" s="20"/>
      <c r="CJ327" s="20"/>
      <c r="CK327" s="20"/>
      <c r="CL327" s="20"/>
      <c r="CM327" s="20"/>
      <c r="CN327" s="20"/>
      <c r="CO327" s="20"/>
      <c r="CP327" s="20"/>
      <c r="CQ327" s="20"/>
      <c r="CR327" s="20"/>
      <c r="CS327" s="20"/>
      <c r="CT327" s="20"/>
      <c r="CU327" s="20"/>
      <c r="CV327" s="20"/>
      <c r="CW327" s="20"/>
      <c r="CX327" s="20"/>
      <c r="CY327" s="20"/>
      <c r="CZ327" s="20"/>
      <c r="DA327" s="20"/>
      <c r="DB327" s="20"/>
      <c r="DC327" s="20"/>
      <c r="DD327" s="20"/>
      <c r="DE327" s="20"/>
      <c r="DF327" s="20"/>
      <c r="DG327" s="20"/>
      <c r="DH327" s="20"/>
      <c r="DI327" s="20"/>
      <c r="DJ327" s="20"/>
      <c r="DK327" s="20"/>
      <c r="DL327" s="20"/>
      <c r="DM327" s="20"/>
      <c r="DN327" s="20"/>
      <c r="DO327" s="20"/>
      <c r="DP327" s="20"/>
      <c r="DQ327" s="20"/>
      <c r="DR327" s="20"/>
      <c r="DS327" s="20"/>
      <c r="DT327" s="20"/>
      <c r="DU327" s="20"/>
      <c r="DV327" s="20"/>
      <c r="DW327" s="20"/>
      <c r="DX327" s="20"/>
      <c r="DY327" s="20"/>
      <c r="DZ327" s="20"/>
      <c r="EA327" s="20"/>
      <c r="EB327" s="20"/>
      <c r="EC327" s="20"/>
      <c r="ED327" s="20"/>
      <c r="EE327" s="20"/>
      <c r="EF327" s="20"/>
      <c r="EG327" s="20"/>
      <c r="EH327" s="20"/>
      <c r="EI327" s="20"/>
      <c r="EJ327" s="20"/>
      <c r="EK327" s="20"/>
      <c r="EL327" s="20"/>
      <c r="EM327" s="20"/>
      <c r="EN327" s="20"/>
      <c r="EO327" s="20"/>
      <c r="EP327" s="20"/>
      <c r="EQ327" s="20"/>
      <c r="ER327" s="20"/>
      <c r="ES327" s="20"/>
      <c r="ET327" s="20"/>
      <c r="EU327" s="20"/>
      <c r="EV327" s="20"/>
      <c r="EW327" s="20"/>
      <c r="EX327" s="20"/>
      <c r="EY327" s="20"/>
      <c r="EZ327" s="20"/>
      <c r="FA327" s="20"/>
      <c r="FB327" s="20"/>
      <c r="FC327" s="20"/>
      <c r="FD327" s="20"/>
      <c r="FE327" s="20"/>
      <c r="FF327" s="20"/>
      <c r="FG327" s="20"/>
      <c r="FH327" s="20"/>
      <c r="FI327" s="20"/>
      <c r="FJ327" s="20"/>
      <c r="FK327" s="20"/>
      <c r="FL327" s="20"/>
      <c r="FM327" s="20"/>
      <c r="FN327" s="20"/>
      <c r="FO327" s="20"/>
      <c r="FP327" s="20"/>
      <c r="FQ327" s="20"/>
      <c r="FR327" s="20"/>
    </row>
    <row r="328" spans="4:174" ht="15.75" customHeight="1">
      <c r="D328" s="20"/>
      <c r="E328" s="20"/>
      <c r="F328" s="20"/>
      <c r="G328" s="20"/>
      <c r="H328" s="20"/>
      <c r="I328" s="20"/>
      <c r="J328" s="20"/>
      <c r="K328" s="20"/>
      <c r="L328" s="20"/>
      <c r="M328" s="20"/>
      <c r="N328" s="20"/>
      <c r="O328" s="20"/>
      <c r="P328" s="20"/>
      <c r="Q328" s="20"/>
      <c r="R328" s="20"/>
      <c r="S328" s="20"/>
      <c r="T328" s="20"/>
      <c r="AS328" s="20"/>
      <c r="AT328" s="20"/>
      <c r="AU328" s="20"/>
      <c r="AV328" s="20"/>
      <c r="AW328" s="20"/>
      <c r="AX328" s="20"/>
      <c r="AY328" s="20"/>
      <c r="AZ328" s="20"/>
      <c r="BA328" s="20"/>
      <c r="BB328" s="20"/>
      <c r="BC328" s="20"/>
      <c r="BD328" s="20"/>
      <c r="BE328" s="20"/>
      <c r="BF328" s="20"/>
      <c r="BG328" s="20"/>
      <c r="BH328" s="20"/>
      <c r="BI328" s="20"/>
      <c r="BJ328" s="20"/>
      <c r="BK328" s="20"/>
      <c r="BL328" s="20"/>
      <c r="BM328" s="20"/>
      <c r="BN328" s="20"/>
      <c r="BO328" s="20"/>
      <c r="BP328" s="20"/>
      <c r="BQ328" s="20"/>
      <c r="BR328" s="20"/>
      <c r="BS328" s="20"/>
      <c r="BT328" s="20"/>
      <c r="BU328" s="20"/>
      <c r="BV328" s="20"/>
      <c r="BW328" s="20"/>
      <c r="BX328" s="20"/>
      <c r="BY328" s="20"/>
      <c r="BZ328" s="20"/>
      <c r="CA328" s="20"/>
      <c r="CB328" s="20"/>
      <c r="CC328" s="20"/>
      <c r="CD328" s="20"/>
      <c r="CE328" s="20"/>
      <c r="CF328" s="20"/>
      <c r="CG328" s="20"/>
      <c r="CH328" s="20"/>
      <c r="CI328" s="20"/>
      <c r="CJ328" s="20"/>
      <c r="CK328" s="20"/>
      <c r="CL328" s="20"/>
      <c r="CM328" s="20"/>
      <c r="CN328" s="20"/>
      <c r="CO328" s="20"/>
      <c r="CP328" s="20"/>
      <c r="CQ328" s="20"/>
      <c r="CR328" s="20"/>
      <c r="CS328" s="20"/>
      <c r="CT328" s="20"/>
      <c r="CU328" s="20"/>
      <c r="CV328" s="20"/>
      <c r="CW328" s="20"/>
      <c r="CX328" s="20"/>
      <c r="CY328" s="20"/>
      <c r="CZ328" s="20"/>
      <c r="DA328" s="20"/>
      <c r="DB328" s="20"/>
      <c r="DC328" s="20"/>
      <c r="DD328" s="20"/>
      <c r="DE328" s="20"/>
      <c r="DF328" s="20"/>
      <c r="DG328" s="20"/>
      <c r="DH328" s="20"/>
      <c r="DI328" s="20"/>
      <c r="DJ328" s="20"/>
      <c r="DK328" s="20"/>
      <c r="DL328" s="20"/>
      <c r="DM328" s="20"/>
      <c r="DN328" s="20"/>
      <c r="DO328" s="20"/>
      <c r="DP328" s="20"/>
      <c r="DQ328" s="20"/>
      <c r="DR328" s="20"/>
      <c r="DS328" s="20"/>
      <c r="DT328" s="20"/>
      <c r="DU328" s="20"/>
      <c r="DV328" s="20"/>
      <c r="DW328" s="20"/>
      <c r="DX328" s="20"/>
      <c r="DY328" s="20"/>
      <c r="DZ328" s="20"/>
      <c r="EA328" s="20"/>
      <c r="EB328" s="20"/>
      <c r="EC328" s="20"/>
      <c r="ED328" s="20"/>
      <c r="EE328" s="20"/>
      <c r="EF328" s="20"/>
      <c r="EG328" s="20"/>
      <c r="EH328" s="20"/>
      <c r="EI328" s="20"/>
      <c r="EJ328" s="20"/>
      <c r="EK328" s="20"/>
      <c r="EL328" s="20"/>
      <c r="EM328" s="20"/>
      <c r="EN328" s="20"/>
      <c r="EO328" s="20"/>
      <c r="EP328" s="20"/>
      <c r="EQ328" s="20"/>
      <c r="ER328" s="20"/>
      <c r="ES328" s="20"/>
      <c r="ET328" s="20"/>
      <c r="EU328" s="20"/>
      <c r="EV328" s="20"/>
      <c r="EW328" s="20"/>
      <c r="EX328" s="20"/>
      <c r="EY328" s="20"/>
      <c r="EZ328" s="20"/>
      <c r="FA328" s="20"/>
      <c r="FB328" s="20"/>
      <c r="FC328" s="20"/>
      <c r="FD328" s="20"/>
      <c r="FE328" s="20"/>
      <c r="FF328" s="20"/>
      <c r="FG328" s="20"/>
      <c r="FH328" s="20"/>
      <c r="FI328" s="20"/>
      <c r="FJ328" s="20"/>
      <c r="FK328" s="20"/>
      <c r="FL328" s="20"/>
      <c r="FM328" s="20"/>
      <c r="FN328" s="20"/>
      <c r="FO328" s="20"/>
      <c r="FP328" s="20"/>
      <c r="FQ328" s="20"/>
      <c r="FR328" s="20"/>
    </row>
    <row r="329" spans="4:174" ht="15.75" customHeight="1">
      <c r="D329" s="20"/>
      <c r="E329" s="20"/>
      <c r="F329" s="20"/>
      <c r="G329" s="20"/>
      <c r="H329" s="20"/>
      <c r="I329" s="20"/>
      <c r="J329" s="20"/>
      <c r="K329" s="20"/>
      <c r="L329" s="20"/>
      <c r="M329" s="20"/>
      <c r="N329" s="20"/>
      <c r="O329" s="20"/>
      <c r="P329" s="20"/>
      <c r="Q329" s="20"/>
      <c r="R329" s="20"/>
      <c r="S329" s="20"/>
      <c r="T329" s="20"/>
      <c r="AS329" s="20"/>
      <c r="AT329" s="20"/>
      <c r="AU329" s="20"/>
      <c r="AV329" s="20"/>
      <c r="AW329" s="20"/>
      <c r="AX329" s="20"/>
      <c r="AY329" s="20"/>
      <c r="AZ329" s="20"/>
      <c r="BA329" s="20"/>
      <c r="BB329" s="20"/>
      <c r="BC329" s="20"/>
      <c r="BD329" s="20"/>
      <c r="BE329" s="20"/>
      <c r="BF329" s="20"/>
      <c r="BG329" s="20"/>
      <c r="BH329" s="20"/>
      <c r="BI329" s="20"/>
      <c r="BJ329" s="20"/>
      <c r="BK329" s="20"/>
      <c r="BL329" s="20"/>
      <c r="BM329" s="20"/>
      <c r="BN329" s="20"/>
      <c r="BO329" s="20"/>
      <c r="BP329" s="20"/>
      <c r="BQ329" s="20"/>
      <c r="BR329" s="20"/>
      <c r="BS329" s="20"/>
      <c r="BT329" s="20"/>
      <c r="BU329" s="20"/>
      <c r="BV329" s="20"/>
      <c r="BW329" s="20"/>
      <c r="BX329" s="20"/>
      <c r="BY329" s="20"/>
      <c r="BZ329" s="20"/>
      <c r="CA329" s="20"/>
      <c r="CB329" s="20"/>
      <c r="CC329" s="20"/>
      <c r="CD329" s="20"/>
      <c r="CE329" s="20"/>
      <c r="CF329" s="20"/>
      <c r="CG329" s="20"/>
      <c r="CH329" s="20"/>
      <c r="CI329" s="20"/>
      <c r="CJ329" s="20"/>
      <c r="CK329" s="20"/>
      <c r="CL329" s="20"/>
      <c r="CM329" s="20"/>
      <c r="CN329" s="20"/>
      <c r="CO329" s="20"/>
      <c r="CP329" s="20"/>
      <c r="CQ329" s="20"/>
      <c r="CR329" s="20"/>
      <c r="CS329" s="20"/>
      <c r="CT329" s="20"/>
      <c r="CU329" s="20"/>
      <c r="CV329" s="20"/>
      <c r="CW329" s="20"/>
      <c r="CX329" s="20"/>
      <c r="CY329" s="20"/>
      <c r="CZ329" s="20"/>
      <c r="DA329" s="20"/>
      <c r="DB329" s="20"/>
      <c r="DC329" s="20"/>
      <c r="DD329" s="20"/>
      <c r="DE329" s="20"/>
      <c r="DF329" s="20"/>
      <c r="DG329" s="20"/>
      <c r="DH329" s="20"/>
      <c r="DI329" s="20"/>
      <c r="DJ329" s="20"/>
      <c r="DK329" s="20"/>
      <c r="DL329" s="20"/>
      <c r="DM329" s="20"/>
      <c r="DN329" s="20"/>
      <c r="DO329" s="20"/>
      <c r="DP329" s="20"/>
      <c r="DQ329" s="20"/>
      <c r="DR329" s="20"/>
      <c r="DS329" s="20"/>
      <c r="DT329" s="20"/>
      <c r="DU329" s="20"/>
      <c r="DV329" s="20"/>
      <c r="DW329" s="20"/>
      <c r="DX329" s="20"/>
      <c r="DY329" s="20"/>
      <c r="DZ329" s="20"/>
      <c r="EA329" s="20"/>
      <c r="EB329" s="20"/>
      <c r="EC329" s="20"/>
      <c r="ED329" s="20"/>
      <c r="EE329" s="20"/>
      <c r="EF329" s="20"/>
      <c r="EG329" s="20"/>
      <c r="EH329" s="20"/>
      <c r="EI329" s="20"/>
      <c r="EJ329" s="20"/>
      <c r="EK329" s="20"/>
      <c r="EL329" s="20"/>
      <c r="EM329" s="20"/>
      <c r="EN329" s="20"/>
      <c r="EO329" s="20"/>
      <c r="EP329" s="20"/>
      <c r="EQ329" s="20"/>
      <c r="ER329" s="20"/>
      <c r="ES329" s="20"/>
      <c r="ET329" s="20"/>
      <c r="EU329" s="20"/>
      <c r="EV329" s="20"/>
      <c r="EW329" s="20"/>
      <c r="EX329" s="20"/>
      <c r="EY329" s="20"/>
      <c r="EZ329" s="20"/>
      <c r="FA329" s="20"/>
      <c r="FB329" s="20"/>
      <c r="FC329" s="20"/>
      <c r="FD329" s="20"/>
      <c r="FE329" s="20"/>
      <c r="FF329" s="20"/>
      <c r="FG329" s="20"/>
      <c r="FH329" s="20"/>
      <c r="FI329" s="20"/>
      <c r="FJ329" s="20"/>
      <c r="FK329" s="20"/>
      <c r="FL329" s="20"/>
      <c r="FM329" s="20"/>
      <c r="FN329" s="20"/>
      <c r="FO329" s="20"/>
      <c r="FP329" s="20"/>
      <c r="FQ329" s="20"/>
      <c r="FR329" s="20"/>
    </row>
    <row r="330" spans="4:174" ht="15.75" customHeight="1">
      <c r="D330" s="20"/>
      <c r="E330" s="20"/>
      <c r="F330" s="20"/>
      <c r="G330" s="20"/>
      <c r="H330" s="20"/>
      <c r="I330" s="20"/>
      <c r="J330" s="20"/>
      <c r="K330" s="20"/>
      <c r="L330" s="20"/>
      <c r="M330" s="20"/>
      <c r="N330" s="20"/>
      <c r="O330" s="20"/>
      <c r="P330" s="20"/>
      <c r="Q330" s="20"/>
      <c r="R330" s="20"/>
      <c r="S330" s="20"/>
      <c r="T330" s="20"/>
      <c r="AS330" s="20"/>
      <c r="AT330" s="20"/>
      <c r="AU330" s="20"/>
      <c r="AV330" s="20"/>
      <c r="AW330" s="20"/>
      <c r="AX330" s="20"/>
      <c r="AY330" s="20"/>
      <c r="AZ330" s="20"/>
      <c r="BA330" s="20"/>
      <c r="BB330" s="20"/>
      <c r="BC330" s="20"/>
      <c r="BD330" s="20"/>
      <c r="BE330" s="20"/>
      <c r="BF330" s="20"/>
      <c r="BG330" s="20"/>
      <c r="BH330" s="20"/>
      <c r="BI330" s="20"/>
      <c r="BJ330" s="20"/>
      <c r="BK330" s="20"/>
      <c r="BL330" s="20"/>
      <c r="BM330" s="20"/>
      <c r="BN330" s="20"/>
      <c r="BO330" s="20"/>
      <c r="BP330" s="20"/>
      <c r="BQ330" s="20"/>
      <c r="BR330" s="20"/>
      <c r="BS330" s="20"/>
      <c r="BT330" s="20"/>
      <c r="BU330" s="20"/>
      <c r="BV330" s="20"/>
      <c r="BW330" s="20"/>
      <c r="BX330" s="20"/>
      <c r="BY330" s="20"/>
      <c r="BZ330" s="20"/>
      <c r="CA330" s="20"/>
      <c r="CB330" s="20"/>
      <c r="CC330" s="20"/>
      <c r="CD330" s="20"/>
      <c r="CE330" s="20"/>
      <c r="CF330" s="20"/>
      <c r="CG330" s="20"/>
      <c r="CH330" s="20"/>
      <c r="CI330" s="20"/>
      <c r="CJ330" s="20"/>
      <c r="CK330" s="20"/>
      <c r="CL330" s="20"/>
      <c r="CM330" s="20"/>
      <c r="CN330" s="20"/>
      <c r="CO330" s="20"/>
      <c r="CP330" s="20"/>
      <c r="CQ330" s="20"/>
      <c r="CR330" s="20"/>
      <c r="CS330" s="20"/>
      <c r="CT330" s="20"/>
      <c r="CU330" s="20"/>
      <c r="CV330" s="20"/>
      <c r="CW330" s="20"/>
      <c r="CX330" s="20"/>
      <c r="CY330" s="20"/>
      <c r="CZ330" s="20"/>
      <c r="DA330" s="20"/>
      <c r="DB330" s="20"/>
      <c r="DC330" s="20"/>
      <c r="DD330" s="20"/>
      <c r="DE330" s="20"/>
      <c r="DF330" s="20"/>
      <c r="DG330" s="20"/>
      <c r="DH330" s="20"/>
      <c r="DI330" s="20"/>
      <c r="DJ330" s="20"/>
      <c r="DK330" s="20"/>
      <c r="DL330" s="20"/>
      <c r="DM330" s="20"/>
      <c r="DN330" s="20"/>
      <c r="DO330" s="20"/>
      <c r="DP330" s="20"/>
      <c r="DQ330" s="20"/>
      <c r="DR330" s="20"/>
      <c r="DS330" s="20"/>
      <c r="DT330" s="20"/>
      <c r="DU330" s="20"/>
      <c r="DV330" s="20"/>
      <c r="DW330" s="20"/>
      <c r="DX330" s="20"/>
      <c r="DY330" s="20"/>
      <c r="DZ330" s="20"/>
      <c r="EA330" s="20"/>
      <c r="EB330" s="20"/>
      <c r="EC330" s="20"/>
      <c r="ED330" s="20"/>
      <c r="EE330" s="20"/>
      <c r="EF330" s="20"/>
      <c r="EG330" s="20"/>
      <c r="EH330" s="20"/>
      <c r="EI330" s="20"/>
      <c r="EJ330" s="20"/>
      <c r="EK330" s="20"/>
      <c r="EL330" s="20"/>
      <c r="EM330" s="20"/>
      <c r="EN330" s="20"/>
      <c r="EO330" s="20"/>
      <c r="EP330" s="20"/>
      <c r="EQ330" s="20"/>
      <c r="ER330" s="20"/>
      <c r="ES330" s="20"/>
      <c r="ET330" s="20"/>
      <c r="EU330" s="20"/>
      <c r="EV330" s="20"/>
      <c r="EW330" s="20"/>
      <c r="EX330" s="20"/>
      <c r="EY330" s="20"/>
      <c r="EZ330" s="20"/>
      <c r="FA330" s="20"/>
      <c r="FB330" s="20"/>
      <c r="FC330" s="20"/>
      <c r="FD330" s="20"/>
      <c r="FE330" s="20"/>
      <c r="FF330" s="20"/>
      <c r="FG330" s="20"/>
      <c r="FH330" s="20"/>
      <c r="FI330" s="20"/>
      <c r="FJ330" s="20"/>
      <c r="FK330" s="20"/>
      <c r="FL330" s="20"/>
      <c r="FM330" s="20"/>
      <c r="FN330" s="20"/>
      <c r="FO330" s="20"/>
      <c r="FP330" s="20"/>
      <c r="FQ330" s="20"/>
      <c r="FR330" s="20"/>
    </row>
    <row r="331" spans="4:174" ht="15.75" customHeight="1">
      <c r="D331" s="20"/>
      <c r="E331" s="20"/>
      <c r="F331" s="20"/>
      <c r="G331" s="20"/>
      <c r="H331" s="20"/>
      <c r="I331" s="20"/>
      <c r="J331" s="20"/>
      <c r="K331" s="20"/>
      <c r="L331" s="20"/>
      <c r="M331" s="20"/>
      <c r="N331" s="20"/>
      <c r="O331" s="20"/>
      <c r="P331" s="20"/>
      <c r="Q331" s="20"/>
      <c r="R331" s="20"/>
      <c r="S331" s="20"/>
      <c r="T331" s="20"/>
      <c r="AS331" s="20"/>
      <c r="AT331" s="20"/>
      <c r="AU331" s="20"/>
      <c r="AV331" s="20"/>
      <c r="AW331" s="20"/>
      <c r="AX331" s="20"/>
      <c r="AY331" s="20"/>
      <c r="AZ331" s="20"/>
      <c r="BA331" s="20"/>
      <c r="BB331" s="20"/>
      <c r="BC331" s="20"/>
      <c r="BD331" s="20"/>
      <c r="BE331" s="20"/>
      <c r="BF331" s="20"/>
      <c r="BG331" s="20"/>
      <c r="BH331" s="20"/>
      <c r="BI331" s="20"/>
      <c r="BJ331" s="20"/>
      <c r="BK331" s="20"/>
      <c r="BL331" s="20"/>
      <c r="BM331" s="20"/>
      <c r="BN331" s="20"/>
      <c r="BO331" s="20"/>
      <c r="BP331" s="20"/>
      <c r="BQ331" s="20"/>
      <c r="BR331" s="20"/>
      <c r="BS331" s="20"/>
      <c r="BT331" s="20"/>
      <c r="BU331" s="20"/>
      <c r="BV331" s="20"/>
      <c r="BW331" s="20"/>
      <c r="BX331" s="20"/>
      <c r="BY331" s="20"/>
      <c r="BZ331" s="20"/>
      <c r="CA331" s="20"/>
      <c r="CB331" s="20"/>
      <c r="CC331" s="20"/>
      <c r="CD331" s="20"/>
      <c r="CE331" s="20"/>
      <c r="CF331" s="20"/>
      <c r="CG331" s="20"/>
      <c r="CH331" s="20"/>
      <c r="CI331" s="20"/>
      <c r="CJ331" s="20"/>
      <c r="CK331" s="20"/>
      <c r="CL331" s="20"/>
      <c r="CM331" s="20"/>
      <c r="CN331" s="20"/>
      <c r="CO331" s="20"/>
      <c r="CP331" s="20"/>
      <c r="CQ331" s="20"/>
      <c r="CR331" s="20"/>
      <c r="CS331" s="20"/>
      <c r="CT331" s="20"/>
      <c r="CU331" s="20"/>
      <c r="CV331" s="20"/>
      <c r="CW331" s="20"/>
      <c r="CX331" s="20"/>
      <c r="CY331" s="20"/>
      <c r="CZ331" s="20"/>
      <c r="DA331" s="20"/>
      <c r="DB331" s="20"/>
      <c r="DC331" s="20"/>
      <c r="DD331" s="20"/>
      <c r="DE331" s="20"/>
      <c r="DF331" s="20"/>
      <c r="DG331" s="20"/>
      <c r="DH331" s="20"/>
      <c r="DI331" s="20"/>
      <c r="DJ331" s="20"/>
      <c r="DK331" s="20"/>
      <c r="DL331" s="20"/>
      <c r="DM331" s="20"/>
      <c r="DN331" s="20"/>
      <c r="DO331" s="20"/>
      <c r="DP331" s="20"/>
      <c r="DQ331" s="20"/>
      <c r="DR331" s="20"/>
      <c r="DS331" s="20"/>
      <c r="DT331" s="20"/>
      <c r="DU331" s="20"/>
      <c r="DV331" s="20"/>
      <c r="DW331" s="20"/>
      <c r="DX331" s="20"/>
      <c r="DY331" s="20"/>
      <c r="DZ331" s="20"/>
      <c r="EA331" s="20"/>
      <c r="EB331" s="20"/>
      <c r="EC331" s="20"/>
      <c r="ED331" s="20"/>
      <c r="EE331" s="20"/>
      <c r="EF331" s="20"/>
      <c r="EG331" s="20"/>
      <c r="EH331" s="20"/>
      <c r="EI331" s="20"/>
      <c r="EJ331" s="20"/>
      <c r="EK331" s="20"/>
      <c r="EL331" s="20"/>
      <c r="EM331" s="20"/>
      <c r="EN331" s="20"/>
      <c r="EO331" s="20"/>
      <c r="EP331" s="20"/>
      <c r="EQ331" s="20"/>
      <c r="ER331" s="20"/>
      <c r="ES331" s="20"/>
      <c r="ET331" s="20"/>
      <c r="EU331" s="20"/>
      <c r="EV331" s="20"/>
      <c r="EW331" s="20"/>
      <c r="EX331" s="20"/>
      <c r="EY331" s="20"/>
      <c r="EZ331" s="20"/>
      <c r="FA331" s="20"/>
      <c r="FB331" s="20"/>
      <c r="FC331" s="20"/>
      <c r="FD331" s="20"/>
      <c r="FE331" s="20"/>
      <c r="FF331" s="20"/>
      <c r="FG331" s="20"/>
      <c r="FH331" s="20"/>
      <c r="FI331" s="20"/>
      <c r="FJ331" s="20"/>
      <c r="FK331" s="20"/>
      <c r="FL331" s="20"/>
      <c r="FM331" s="20"/>
      <c r="FN331" s="20"/>
      <c r="FO331" s="20"/>
      <c r="FP331" s="20"/>
      <c r="FQ331" s="20"/>
      <c r="FR331" s="20"/>
    </row>
    <row r="332" spans="4:174" ht="15.75" customHeight="1">
      <c r="D332" s="20"/>
      <c r="E332" s="20"/>
      <c r="F332" s="20"/>
      <c r="G332" s="20"/>
      <c r="H332" s="20"/>
      <c r="I332" s="20"/>
      <c r="J332" s="20"/>
      <c r="K332" s="20"/>
      <c r="L332" s="20"/>
      <c r="M332" s="20"/>
      <c r="N332" s="20"/>
      <c r="O332" s="20"/>
      <c r="P332" s="20"/>
      <c r="Q332" s="20"/>
      <c r="R332" s="20"/>
      <c r="S332" s="20"/>
      <c r="T332" s="20"/>
      <c r="AS332" s="20"/>
      <c r="AT332" s="20"/>
      <c r="AU332" s="20"/>
      <c r="AV332" s="20"/>
      <c r="AW332" s="20"/>
      <c r="AX332" s="20"/>
      <c r="AY332" s="20"/>
      <c r="AZ332" s="20"/>
      <c r="BA332" s="20"/>
      <c r="BB332" s="20"/>
      <c r="BC332" s="20"/>
      <c r="BD332" s="20"/>
      <c r="BE332" s="20"/>
      <c r="BF332" s="20"/>
      <c r="BG332" s="20"/>
      <c r="BH332" s="20"/>
      <c r="BI332" s="20"/>
      <c r="BJ332" s="20"/>
      <c r="BK332" s="20"/>
      <c r="BL332" s="20"/>
      <c r="BM332" s="20"/>
      <c r="BN332" s="20"/>
      <c r="BO332" s="20"/>
      <c r="BP332" s="20"/>
      <c r="BQ332" s="20"/>
      <c r="BR332" s="20"/>
      <c r="BS332" s="20"/>
      <c r="BT332" s="20"/>
      <c r="BU332" s="20"/>
      <c r="BV332" s="20"/>
      <c r="BW332" s="20"/>
      <c r="BX332" s="20"/>
      <c r="BY332" s="20"/>
      <c r="BZ332" s="20"/>
      <c r="CA332" s="20"/>
      <c r="CB332" s="20"/>
      <c r="CC332" s="20"/>
      <c r="CD332" s="20"/>
      <c r="CE332" s="20"/>
      <c r="CF332" s="20"/>
      <c r="CG332" s="20"/>
      <c r="CH332" s="20"/>
      <c r="CI332" s="20"/>
      <c r="CJ332" s="20"/>
      <c r="CK332" s="20"/>
      <c r="CL332" s="20"/>
      <c r="CM332" s="20"/>
      <c r="CN332" s="20"/>
      <c r="CO332" s="20"/>
      <c r="CP332" s="20"/>
      <c r="CQ332" s="20"/>
      <c r="CR332" s="20"/>
      <c r="CS332" s="20"/>
      <c r="CT332" s="20"/>
      <c r="CU332" s="20"/>
      <c r="CV332" s="20"/>
      <c r="CW332" s="20"/>
      <c r="CX332" s="20"/>
      <c r="CY332" s="20"/>
      <c r="CZ332" s="20"/>
      <c r="DA332" s="20"/>
      <c r="DB332" s="20"/>
      <c r="DC332" s="20"/>
      <c r="DD332" s="20"/>
      <c r="DE332" s="20"/>
      <c r="DF332" s="20"/>
      <c r="DG332" s="20"/>
      <c r="DH332" s="20"/>
      <c r="DI332" s="20"/>
      <c r="DJ332" s="20"/>
      <c r="DK332" s="20"/>
      <c r="DL332" s="20"/>
      <c r="DM332" s="20"/>
      <c r="DN332" s="20"/>
      <c r="DO332" s="20"/>
      <c r="DP332" s="20"/>
      <c r="DQ332" s="20"/>
      <c r="DR332" s="20"/>
      <c r="DS332" s="20"/>
      <c r="DT332" s="20"/>
      <c r="DU332" s="20"/>
      <c r="DV332" s="20"/>
      <c r="DW332" s="20"/>
      <c r="DX332" s="20"/>
      <c r="DY332" s="20"/>
      <c r="DZ332" s="20"/>
      <c r="EA332" s="20"/>
      <c r="EB332" s="20"/>
      <c r="EC332" s="20"/>
      <c r="ED332" s="20"/>
      <c r="EE332" s="20"/>
      <c r="EF332" s="20"/>
      <c r="EG332" s="20"/>
      <c r="EH332" s="20"/>
      <c r="EI332" s="20"/>
      <c r="EJ332" s="20"/>
      <c r="EK332" s="20"/>
      <c r="EL332" s="20"/>
      <c r="EM332" s="20"/>
      <c r="EN332" s="20"/>
      <c r="EO332" s="20"/>
      <c r="EP332" s="20"/>
      <c r="EQ332" s="20"/>
      <c r="ER332" s="20"/>
      <c r="ES332" s="20"/>
      <c r="ET332" s="20"/>
      <c r="EU332" s="20"/>
      <c r="EV332" s="20"/>
      <c r="EW332" s="20"/>
      <c r="EX332" s="20"/>
      <c r="EY332" s="20"/>
      <c r="EZ332" s="20"/>
      <c r="FA332" s="20"/>
      <c r="FB332" s="20"/>
      <c r="FC332" s="20"/>
      <c r="FD332" s="20"/>
      <c r="FE332" s="20"/>
      <c r="FF332" s="20"/>
      <c r="FG332" s="20"/>
      <c r="FH332" s="20"/>
      <c r="FI332" s="20"/>
      <c r="FJ332" s="20"/>
      <c r="FK332" s="20"/>
      <c r="FL332" s="20"/>
      <c r="FM332" s="20"/>
      <c r="FN332" s="20"/>
      <c r="FO332" s="20"/>
      <c r="FP332" s="20"/>
      <c r="FQ332" s="20"/>
      <c r="FR332" s="20"/>
    </row>
    <row r="333" spans="4:174" ht="15.75" customHeight="1">
      <c r="D333" s="20"/>
      <c r="E333" s="20"/>
      <c r="F333" s="20"/>
      <c r="G333" s="20"/>
      <c r="H333" s="20"/>
      <c r="I333" s="20"/>
      <c r="J333" s="20"/>
      <c r="K333" s="20"/>
      <c r="L333" s="20"/>
      <c r="M333" s="20"/>
      <c r="N333" s="20"/>
      <c r="O333" s="20"/>
      <c r="P333" s="20"/>
      <c r="Q333" s="20"/>
      <c r="R333" s="20"/>
      <c r="S333" s="20"/>
      <c r="T333" s="20"/>
      <c r="AS333" s="20"/>
      <c r="AT333" s="20"/>
      <c r="AU333" s="20"/>
      <c r="AV333" s="20"/>
      <c r="AW333" s="20"/>
      <c r="AX333" s="20"/>
      <c r="AY333" s="20"/>
      <c r="AZ333" s="20"/>
      <c r="BA333" s="20"/>
      <c r="BB333" s="20"/>
      <c r="BC333" s="20"/>
      <c r="BD333" s="20"/>
      <c r="BE333" s="20"/>
      <c r="BF333" s="20"/>
      <c r="BG333" s="20"/>
      <c r="BH333" s="20"/>
      <c r="BI333" s="20"/>
      <c r="BJ333" s="20"/>
      <c r="BK333" s="20"/>
      <c r="BL333" s="20"/>
      <c r="BM333" s="20"/>
      <c r="BN333" s="20"/>
      <c r="BO333" s="20"/>
      <c r="BP333" s="20"/>
      <c r="BQ333" s="20"/>
      <c r="BR333" s="20"/>
      <c r="BS333" s="20"/>
      <c r="BT333" s="20"/>
      <c r="BU333" s="20"/>
      <c r="BV333" s="20"/>
      <c r="BW333" s="20"/>
      <c r="BX333" s="20"/>
      <c r="BY333" s="20"/>
      <c r="BZ333" s="20"/>
      <c r="CA333" s="20"/>
      <c r="CB333" s="20"/>
      <c r="CC333" s="20"/>
      <c r="CD333" s="20"/>
      <c r="CE333" s="20"/>
      <c r="CF333" s="20"/>
      <c r="CG333" s="20"/>
      <c r="CH333" s="20"/>
      <c r="CI333" s="20"/>
      <c r="CJ333" s="20"/>
      <c r="CK333" s="20"/>
      <c r="CL333" s="20"/>
      <c r="CM333" s="20"/>
      <c r="CN333" s="20"/>
      <c r="CO333" s="20"/>
      <c r="CP333" s="20"/>
      <c r="CQ333" s="20"/>
      <c r="CR333" s="20"/>
      <c r="CS333" s="20"/>
      <c r="CT333" s="20"/>
      <c r="CU333" s="20"/>
      <c r="CV333" s="20"/>
      <c r="CW333" s="20"/>
      <c r="CX333" s="20"/>
      <c r="CY333" s="20"/>
      <c r="CZ333" s="20"/>
      <c r="DA333" s="20"/>
      <c r="DB333" s="20"/>
      <c r="DC333" s="20"/>
      <c r="DD333" s="20"/>
      <c r="DE333" s="20"/>
      <c r="DF333" s="20"/>
      <c r="DG333" s="20"/>
      <c r="DH333" s="20"/>
      <c r="DI333" s="20"/>
      <c r="DJ333" s="20"/>
      <c r="DK333" s="20"/>
      <c r="DL333" s="20"/>
      <c r="DM333" s="20"/>
      <c r="DN333" s="20"/>
      <c r="DO333" s="20"/>
      <c r="DP333" s="20"/>
      <c r="DQ333" s="20"/>
      <c r="DR333" s="20"/>
      <c r="DS333" s="20"/>
      <c r="DT333" s="20"/>
      <c r="DU333" s="20"/>
      <c r="DV333" s="20"/>
      <c r="DW333" s="20"/>
      <c r="DX333" s="20"/>
      <c r="DY333" s="20"/>
      <c r="DZ333" s="20"/>
      <c r="EA333" s="20"/>
      <c r="EB333" s="20"/>
      <c r="EC333" s="20"/>
      <c r="ED333" s="20"/>
      <c r="EE333" s="20"/>
      <c r="EF333" s="20"/>
      <c r="EG333" s="20"/>
      <c r="EH333" s="20"/>
      <c r="EI333" s="20"/>
      <c r="EJ333" s="20"/>
      <c r="EK333" s="20"/>
      <c r="EL333" s="20"/>
      <c r="EM333" s="20"/>
      <c r="EN333" s="20"/>
      <c r="EO333" s="20"/>
      <c r="EP333" s="20"/>
      <c r="EQ333" s="20"/>
      <c r="ER333" s="20"/>
      <c r="ES333" s="20"/>
      <c r="ET333" s="20"/>
      <c r="EU333" s="20"/>
      <c r="EV333" s="20"/>
      <c r="EW333" s="20"/>
      <c r="EX333" s="20"/>
      <c r="EY333" s="20"/>
      <c r="EZ333" s="20"/>
      <c r="FA333" s="20"/>
      <c r="FB333" s="20"/>
      <c r="FC333" s="20"/>
      <c r="FD333" s="20"/>
      <c r="FE333" s="20"/>
      <c r="FF333" s="20"/>
      <c r="FG333" s="20"/>
      <c r="FH333" s="20"/>
      <c r="FI333" s="20"/>
      <c r="FJ333" s="20"/>
      <c r="FK333" s="20"/>
      <c r="FL333" s="20"/>
      <c r="FM333" s="20"/>
      <c r="FN333" s="20"/>
      <c r="FO333" s="20"/>
      <c r="FP333" s="20"/>
      <c r="FQ333" s="20"/>
      <c r="FR333" s="20"/>
    </row>
    <row r="334" spans="4:174" ht="15.75" customHeight="1">
      <c r="D334" s="20"/>
      <c r="E334" s="20"/>
      <c r="F334" s="20"/>
      <c r="G334" s="20"/>
      <c r="H334" s="20"/>
      <c r="I334" s="20"/>
      <c r="J334" s="20"/>
      <c r="K334" s="20"/>
      <c r="L334" s="20"/>
      <c r="M334" s="20"/>
      <c r="N334" s="20"/>
      <c r="O334" s="20"/>
      <c r="P334" s="20"/>
      <c r="Q334" s="20"/>
      <c r="R334" s="20"/>
      <c r="S334" s="20"/>
      <c r="T334" s="20"/>
      <c r="AS334" s="20"/>
      <c r="AT334" s="20"/>
      <c r="AU334" s="20"/>
      <c r="AV334" s="20"/>
      <c r="AW334" s="20"/>
      <c r="AX334" s="20"/>
      <c r="AY334" s="20"/>
      <c r="AZ334" s="20"/>
      <c r="BA334" s="20"/>
      <c r="BB334" s="20"/>
      <c r="BC334" s="20"/>
      <c r="BD334" s="20"/>
      <c r="BE334" s="20"/>
      <c r="BF334" s="20"/>
      <c r="BG334" s="20"/>
      <c r="BH334" s="20"/>
      <c r="BI334" s="20"/>
      <c r="BJ334" s="20"/>
      <c r="BK334" s="20"/>
      <c r="BL334" s="20"/>
      <c r="BM334" s="20"/>
      <c r="BN334" s="20"/>
      <c r="BO334" s="20"/>
      <c r="BP334" s="20"/>
      <c r="BQ334" s="20"/>
      <c r="BR334" s="20"/>
      <c r="BS334" s="20"/>
      <c r="BT334" s="20"/>
      <c r="BU334" s="20"/>
      <c r="BV334" s="20"/>
      <c r="BW334" s="20"/>
      <c r="BX334" s="20"/>
      <c r="BY334" s="20"/>
      <c r="BZ334" s="20"/>
      <c r="CA334" s="20"/>
      <c r="CB334" s="20"/>
      <c r="CC334" s="20"/>
      <c r="CD334" s="20"/>
      <c r="CE334" s="20"/>
      <c r="CF334" s="20"/>
      <c r="CG334" s="20"/>
      <c r="CH334" s="20"/>
      <c r="CI334" s="20"/>
      <c r="CJ334" s="20"/>
      <c r="CK334" s="20"/>
      <c r="CL334" s="20"/>
      <c r="CM334" s="20"/>
      <c r="CN334" s="20"/>
      <c r="CO334" s="20"/>
      <c r="CP334" s="20"/>
      <c r="CQ334" s="20"/>
      <c r="CR334" s="20"/>
      <c r="CS334" s="20"/>
      <c r="CT334" s="20"/>
      <c r="CU334" s="20"/>
      <c r="CV334" s="20"/>
      <c r="CW334" s="20"/>
      <c r="CX334" s="20"/>
      <c r="CY334" s="20"/>
      <c r="CZ334" s="20"/>
      <c r="DA334" s="20"/>
      <c r="DB334" s="20"/>
      <c r="DC334" s="20"/>
      <c r="DD334" s="20"/>
      <c r="DE334" s="20"/>
      <c r="DF334" s="20"/>
      <c r="DG334" s="20"/>
      <c r="DH334" s="20"/>
      <c r="DI334" s="20"/>
      <c r="DJ334" s="20"/>
      <c r="DK334" s="20"/>
      <c r="DL334" s="20"/>
      <c r="DM334" s="20"/>
      <c r="DN334" s="20"/>
      <c r="DO334" s="20"/>
      <c r="DP334" s="20"/>
      <c r="DQ334" s="20"/>
      <c r="DR334" s="20"/>
      <c r="DS334" s="20"/>
      <c r="DT334" s="20"/>
      <c r="DU334" s="20"/>
      <c r="DV334" s="20"/>
      <c r="DW334" s="20"/>
      <c r="DX334" s="20"/>
      <c r="DY334" s="20"/>
      <c r="DZ334" s="20"/>
      <c r="EA334" s="20"/>
      <c r="EB334" s="20"/>
      <c r="EC334" s="20"/>
      <c r="ED334" s="20"/>
      <c r="EE334" s="20"/>
      <c r="EF334" s="20"/>
      <c r="EG334" s="20"/>
      <c r="EH334" s="20"/>
      <c r="EI334" s="20"/>
      <c r="EJ334" s="20"/>
      <c r="EK334" s="20"/>
      <c r="EL334" s="20"/>
      <c r="EM334" s="20"/>
      <c r="EN334" s="20"/>
      <c r="EO334" s="20"/>
      <c r="EP334" s="20"/>
      <c r="EQ334" s="20"/>
      <c r="ER334" s="20"/>
      <c r="ES334" s="20"/>
      <c r="ET334" s="20"/>
      <c r="EU334" s="20"/>
      <c r="EV334" s="20"/>
      <c r="EW334" s="20"/>
      <c r="EX334" s="20"/>
      <c r="EY334" s="20"/>
      <c r="EZ334" s="20"/>
      <c r="FA334" s="20"/>
      <c r="FB334" s="20"/>
      <c r="FC334" s="20"/>
      <c r="FD334" s="20"/>
      <c r="FE334" s="20"/>
      <c r="FF334" s="20"/>
      <c r="FG334" s="20"/>
      <c r="FH334" s="20"/>
      <c r="FI334" s="20"/>
      <c r="FJ334" s="20"/>
      <c r="FK334" s="20"/>
      <c r="FL334" s="20"/>
      <c r="FM334" s="20"/>
      <c r="FN334" s="20"/>
      <c r="FO334" s="20"/>
      <c r="FP334" s="20"/>
      <c r="FQ334" s="20"/>
      <c r="FR334" s="20"/>
    </row>
    <row r="335" spans="4:174" ht="15.75" customHeight="1">
      <c r="D335" s="20"/>
      <c r="E335" s="20"/>
      <c r="F335" s="20"/>
      <c r="G335" s="20"/>
      <c r="H335" s="20"/>
      <c r="I335" s="20"/>
      <c r="J335" s="20"/>
      <c r="K335" s="20"/>
      <c r="L335" s="20"/>
      <c r="M335" s="20"/>
      <c r="N335" s="20"/>
      <c r="O335" s="20"/>
      <c r="P335" s="20"/>
      <c r="Q335" s="20"/>
      <c r="R335" s="20"/>
      <c r="S335" s="20"/>
      <c r="T335" s="20"/>
      <c r="AS335" s="20"/>
      <c r="AT335" s="20"/>
      <c r="AU335" s="20"/>
      <c r="AV335" s="20"/>
      <c r="AW335" s="20"/>
      <c r="AX335" s="20"/>
      <c r="AY335" s="20"/>
      <c r="AZ335" s="20"/>
      <c r="BA335" s="20"/>
      <c r="BB335" s="20"/>
      <c r="BC335" s="20"/>
      <c r="BD335" s="20"/>
      <c r="BE335" s="20"/>
      <c r="BF335" s="20"/>
      <c r="BG335" s="20"/>
      <c r="BH335" s="20"/>
      <c r="BI335" s="20"/>
      <c r="BJ335" s="20"/>
      <c r="BK335" s="20"/>
      <c r="BL335" s="20"/>
      <c r="BM335" s="20"/>
      <c r="BN335" s="20"/>
      <c r="BO335" s="20"/>
      <c r="BP335" s="20"/>
      <c r="BQ335" s="20"/>
      <c r="BR335" s="20"/>
      <c r="BS335" s="20"/>
      <c r="BT335" s="20"/>
      <c r="BU335" s="20"/>
      <c r="BV335" s="20"/>
      <c r="BW335" s="20"/>
      <c r="BX335" s="20"/>
      <c r="BY335" s="20"/>
      <c r="BZ335" s="20"/>
      <c r="CA335" s="20"/>
      <c r="CB335" s="20"/>
      <c r="CC335" s="20"/>
      <c r="CD335" s="20"/>
      <c r="CE335" s="20"/>
      <c r="CF335" s="20"/>
      <c r="CG335" s="20"/>
      <c r="CH335" s="20"/>
      <c r="CI335" s="20"/>
      <c r="CJ335" s="20"/>
      <c r="CK335" s="20"/>
      <c r="CL335" s="20"/>
      <c r="CM335" s="20"/>
      <c r="CN335" s="20"/>
      <c r="CO335" s="20"/>
      <c r="CP335" s="20"/>
      <c r="CQ335" s="20"/>
      <c r="CR335" s="20"/>
      <c r="CS335" s="20"/>
      <c r="CT335" s="20"/>
      <c r="CU335" s="20"/>
      <c r="CV335" s="20"/>
      <c r="CW335" s="20"/>
      <c r="CX335" s="20"/>
      <c r="CY335" s="20"/>
      <c r="CZ335" s="20"/>
      <c r="DA335" s="20"/>
      <c r="DB335" s="20"/>
      <c r="DC335" s="20"/>
      <c r="DD335" s="20"/>
      <c r="DE335" s="20"/>
      <c r="DF335" s="20"/>
      <c r="DG335" s="20"/>
      <c r="DH335" s="20"/>
      <c r="DI335" s="20"/>
      <c r="DJ335" s="20"/>
      <c r="DK335" s="20"/>
      <c r="DL335" s="20"/>
      <c r="DM335" s="20"/>
      <c r="DN335" s="20"/>
      <c r="DO335" s="20"/>
      <c r="DP335" s="20"/>
      <c r="DQ335" s="20"/>
      <c r="DR335" s="20"/>
      <c r="DS335" s="20"/>
      <c r="DT335" s="20"/>
      <c r="DU335" s="20"/>
      <c r="DV335" s="20"/>
      <c r="DW335" s="20"/>
      <c r="DX335" s="20"/>
      <c r="DY335" s="20"/>
      <c r="DZ335" s="20"/>
      <c r="EA335" s="20"/>
      <c r="EB335" s="20"/>
      <c r="EC335" s="20"/>
      <c r="ED335" s="20"/>
      <c r="EE335" s="20"/>
      <c r="EF335" s="20"/>
      <c r="EG335" s="20"/>
      <c r="EH335" s="20"/>
      <c r="EI335" s="20"/>
      <c r="EJ335" s="20"/>
      <c r="EK335" s="20"/>
      <c r="EL335" s="20"/>
      <c r="EM335" s="20"/>
      <c r="EN335" s="20"/>
      <c r="EO335" s="20"/>
      <c r="EP335" s="20"/>
      <c r="EQ335" s="20"/>
      <c r="ER335" s="20"/>
      <c r="ES335" s="20"/>
      <c r="ET335" s="20"/>
      <c r="EU335" s="20"/>
      <c r="EV335" s="20"/>
      <c r="EW335" s="20"/>
      <c r="EX335" s="20"/>
      <c r="EY335" s="20"/>
      <c r="EZ335" s="20"/>
      <c r="FA335" s="20"/>
      <c r="FB335" s="20"/>
      <c r="FC335" s="20"/>
      <c r="FD335" s="20"/>
      <c r="FE335" s="20"/>
      <c r="FF335" s="20"/>
      <c r="FG335" s="20"/>
      <c r="FH335" s="20"/>
      <c r="FI335" s="20"/>
      <c r="FJ335" s="20"/>
      <c r="FK335" s="20"/>
      <c r="FL335" s="20"/>
      <c r="FM335" s="20"/>
      <c r="FN335" s="20"/>
      <c r="FO335" s="20"/>
      <c r="FP335" s="20"/>
      <c r="FQ335" s="20"/>
      <c r="FR335" s="20"/>
    </row>
    <row r="336" spans="4:174" ht="15.75" customHeight="1">
      <c r="D336" s="20"/>
      <c r="E336" s="20"/>
      <c r="F336" s="20"/>
      <c r="G336" s="20"/>
      <c r="H336" s="20"/>
      <c r="I336" s="20"/>
      <c r="J336" s="20"/>
      <c r="K336" s="20"/>
      <c r="L336" s="20"/>
      <c r="M336" s="20"/>
      <c r="N336" s="20"/>
      <c r="O336" s="20"/>
      <c r="P336" s="20"/>
      <c r="Q336" s="20"/>
      <c r="R336" s="20"/>
      <c r="S336" s="20"/>
      <c r="T336" s="20"/>
      <c r="AS336" s="20"/>
      <c r="AT336" s="20"/>
      <c r="AU336" s="20"/>
      <c r="AV336" s="20"/>
      <c r="AW336" s="20"/>
      <c r="AX336" s="20"/>
      <c r="AY336" s="20"/>
      <c r="AZ336" s="20"/>
      <c r="BA336" s="20"/>
      <c r="BB336" s="20"/>
      <c r="BC336" s="20"/>
      <c r="BD336" s="20"/>
      <c r="BE336" s="20"/>
      <c r="BF336" s="20"/>
      <c r="BG336" s="20"/>
      <c r="BH336" s="20"/>
      <c r="BI336" s="20"/>
      <c r="BJ336" s="20"/>
      <c r="BK336" s="20"/>
      <c r="BL336" s="20"/>
      <c r="BM336" s="20"/>
      <c r="BN336" s="20"/>
      <c r="BO336" s="20"/>
      <c r="BP336" s="20"/>
      <c r="BQ336" s="20"/>
      <c r="BR336" s="20"/>
      <c r="BS336" s="20"/>
      <c r="BT336" s="20"/>
      <c r="BU336" s="20"/>
      <c r="BV336" s="20"/>
      <c r="BW336" s="20"/>
      <c r="BX336" s="20"/>
      <c r="BY336" s="20"/>
      <c r="BZ336" s="20"/>
      <c r="CA336" s="20"/>
      <c r="CB336" s="20"/>
      <c r="CC336" s="20"/>
      <c r="CD336" s="20"/>
      <c r="CE336" s="20"/>
      <c r="CF336" s="20"/>
      <c r="CG336" s="20"/>
      <c r="CH336" s="20"/>
      <c r="CI336" s="20"/>
      <c r="CJ336" s="20"/>
      <c r="CK336" s="20"/>
      <c r="CL336" s="20"/>
      <c r="CM336" s="20"/>
      <c r="CN336" s="20"/>
      <c r="CO336" s="20"/>
      <c r="CP336" s="20"/>
      <c r="CQ336" s="20"/>
      <c r="CR336" s="20"/>
      <c r="CS336" s="20"/>
      <c r="CT336" s="20"/>
      <c r="CU336" s="20"/>
      <c r="CV336" s="20"/>
      <c r="CW336" s="20"/>
      <c r="CX336" s="20"/>
      <c r="CY336" s="20"/>
      <c r="CZ336" s="20"/>
      <c r="DA336" s="20"/>
      <c r="DB336" s="20"/>
      <c r="DC336" s="20"/>
      <c r="DD336" s="20"/>
      <c r="DE336" s="20"/>
      <c r="DF336" s="20"/>
      <c r="DG336" s="20"/>
      <c r="DH336" s="20"/>
      <c r="DI336" s="20"/>
      <c r="DJ336" s="20"/>
      <c r="DK336" s="20"/>
      <c r="DL336" s="20"/>
      <c r="DM336" s="20"/>
      <c r="DN336" s="20"/>
      <c r="DO336" s="20"/>
      <c r="DP336" s="20"/>
      <c r="DQ336" s="20"/>
      <c r="DR336" s="20"/>
      <c r="DS336" s="20"/>
      <c r="DT336" s="20"/>
      <c r="DU336" s="20"/>
      <c r="DV336" s="20"/>
      <c r="DW336" s="20"/>
      <c r="DX336" s="20"/>
      <c r="DY336" s="20"/>
      <c r="DZ336" s="20"/>
      <c r="EA336" s="20"/>
      <c r="EB336" s="20"/>
      <c r="EC336" s="20"/>
      <c r="ED336" s="20"/>
      <c r="EE336" s="20"/>
      <c r="EF336" s="20"/>
      <c r="EG336" s="20"/>
      <c r="EH336" s="20"/>
      <c r="EI336" s="20"/>
      <c r="EJ336" s="20"/>
      <c r="EK336" s="20"/>
      <c r="EL336" s="20"/>
      <c r="EM336" s="20"/>
      <c r="EN336" s="20"/>
      <c r="EO336" s="20"/>
      <c r="EP336" s="20"/>
      <c r="EQ336" s="20"/>
      <c r="ER336" s="20"/>
      <c r="ES336" s="20"/>
      <c r="ET336" s="20"/>
      <c r="EU336" s="20"/>
      <c r="EV336" s="20"/>
      <c r="EW336" s="20"/>
      <c r="EX336" s="20"/>
      <c r="EY336" s="20"/>
      <c r="EZ336" s="20"/>
      <c r="FA336" s="20"/>
      <c r="FB336" s="20"/>
      <c r="FC336" s="20"/>
      <c r="FD336" s="20"/>
      <c r="FE336" s="20"/>
      <c r="FF336" s="20"/>
      <c r="FG336" s="20"/>
      <c r="FH336" s="20"/>
      <c r="FI336" s="20"/>
      <c r="FJ336" s="20"/>
      <c r="FK336" s="20"/>
      <c r="FL336" s="20"/>
      <c r="FM336" s="20"/>
      <c r="FN336" s="20"/>
      <c r="FO336" s="20"/>
      <c r="FP336" s="20"/>
      <c r="FQ336" s="20"/>
      <c r="FR336" s="20"/>
    </row>
    <row r="337" spans="4:174" ht="15.75" customHeight="1">
      <c r="D337" s="20"/>
      <c r="E337" s="20"/>
      <c r="F337" s="20"/>
      <c r="G337" s="20"/>
      <c r="H337" s="20"/>
      <c r="I337" s="20"/>
      <c r="J337" s="20"/>
      <c r="K337" s="20"/>
      <c r="L337" s="20"/>
      <c r="M337" s="20"/>
      <c r="N337" s="20"/>
      <c r="O337" s="20"/>
      <c r="P337" s="20"/>
      <c r="Q337" s="20"/>
      <c r="R337" s="20"/>
      <c r="S337" s="20"/>
      <c r="T337" s="20"/>
      <c r="AS337" s="20"/>
      <c r="AT337" s="20"/>
      <c r="AU337" s="20"/>
      <c r="AV337" s="20"/>
      <c r="AW337" s="20"/>
      <c r="AX337" s="20"/>
      <c r="AY337" s="20"/>
      <c r="AZ337" s="20"/>
      <c r="BA337" s="20"/>
      <c r="BB337" s="20"/>
      <c r="BC337" s="20"/>
      <c r="BD337" s="20"/>
      <c r="BE337" s="20"/>
      <c r="BF337" s="20"/>
      <c r="BG337" s="20"/>
      <c r="BH337" s="20"/>
      <c r="BI337" s="20"/>
      <c r="BJ337" s="20"/>
      <c r="BK337" s="20"/>
      <c r="BL337" s="20"/>
      <c r="BM337" s="20"/>
      <c r="BN337" s="20"/>
      <c r="BO337" s="20"/>
      <c r="BP337" s="20"/>
      <c r="BQ337" s="20"/>
      <c r="BR337" s="20"/>
      <c r="BS337" s="20"/>
      <c r="BT337" s="20"/>
      <c r="BU337" s="20"/>
      <c r="BV337" s="20"/>
      <c r="BW337" s="20"/>
      <c r="BX337" s="20"/>
      <c r="BY337" s="20"/>
      <c r="BZ337" s="20"/>
      <c r="CA337" s="20"/>
      <c r="CB337" s="20"/>
      <c r="CC337" s="20"/>
      <c r="CD337" s="20"/>
      <c r="CE337" s="20"/>
      <c r="CF337" s="20"/>
      <c r="CG337" s="20"/>
      <c r="CH337" s="20"/>
      <c r="CI337" s="20"/>
      <c r="CJ337" s="20"/>
      <c r="CK337" s="20"/>
      <c r="CL337" s="20"/>
      <c r="CM337" s="20"/>
      <c r="CN337" s="20"/>
      <c r="CO337" s="20"/>
      <c r="CP337" s="20"/>
      <c r="CQ337" s="20"/>
      <c r="CR337" s="20"/>
      <c r="CS337" s="20"/>
      <c r="CT337" s="20"/>
      <c r="CU337" s="20"/>
      <c r="CV337" s="20"/>
      <c r="CW337" s="20"/>
      <c r="CX337" s="20"/>
      <c r="CY337" s="20"/>
      <c r="CZ337" s="20"/>
      <c r="DA337" s="20"/>
      <c r="DB337" s="20"/>
      <c r="DC337" s="20"/>
      <c r="DD337" s="20"/>
      <c r="DE337" s="20"/>
      <c r="DF337" s="20"/>
      <c r="DG337" s="20"/>
      <c r="DH337" s="20"/>
      <c r="DI337" s="20"/>
      <c r="DJ337" s="20"/>
      <c r="DK337" s="20"/>
      <c r="DL337" s="20"/>
      <c r="DM337" s="20"/>
      <c r="DN337" s="20"/>
      <c r="DO337" s="20"/>
      <c r="DP337" s="20"/>
      <c r="DQ337" s="20"/>
      <c r="DR337" s="20"/>
      <c r="DS337" s="20"/>
      <c r="DT337" s="20"/>
      <c r="DU337" s="20"/>
      <c r="DV337" s="20"/>
      <c r="DW337" s="20"/>
      <c r="DX337" s="20"/>
      <c r="DY337" s="20"/>
      <c r="DZ337" s="20"/>
      <c r="EA337" s="20"/>
      <c r="EB337" s="20"/>
      <c r="EC337" s="20"/>
      <c r="ED337" s="20"/>
      <c r="EE337" s="20"/>
      <c r="EF337" s="20"/>
      <c r="EG337" s="20"/>
      <c r="EH337" s="20"/>
      <c r="EI337" s="20"/>
      <c r="EJ337" s="20"/>
      <c r="EK337" s="20"/>
      <c r="EL337" s="20"/>
      <c r="EM337" s="20"/>
      <c r="EN337" s="20"/>
      <c r="EO337" s="20"/>
      <c r="EP337" s="20"/>
      <c r="EQ337" s="20"/>
      <c r="ER337" s="20"/>
      <c r="ES337" s="20"/>
      <c r="ET337" s="20"/>
      <c r="EU337" s="20"/>
      <c r="EV337" s="20"/>
      <c r="EW337" s="20"/>
      <c r="EX337" s="20"/>
      <c r="EY337" s="20"/>
      <c r="EZ337" s="20"/>
      <c r="FA337" s="20"/>
      <c r="FB337" s="20"/>
      <c r="FC337" s="20"/>
      <c r="FD337" s="20"/>
      <c r="FE337" s="20"/>
      <c r="FF337" s="20"/>
      <c r="FG337" s="20"/>
      <c r="FH337" s="20"/>
      <c r="FI337" s="20"/>
      <c r="FJ337" s="20"/>
      <c r="FK337" s="20"/>
      <c r="FL337" s="20"/>
      <c r="FM337" s="20"/>
      <c r="FN337" s="20"/>
      <c r="FO337" s="20"/>
      <c r="FP337" s="20"/>
      <c r="FQ337" s="20"/>
      <c r="FR337" s="20"/>
    </row>
    <row r="338" spans="4:174" ht="15.75" customHeight="1">
      <c r="D338" s="20"/>
      <c r="E338" s="20"/>
      <c r="F338" s="20"/>
      <c r="G338" s="20"/>
      <c r="H338" s="20"/>
      <c r="I338" s="20"/>
      <c r="J338" s="20"/>
      <c r="K338" s="20"/>
      <c r="L338" s="20"/>
      <c r="M338" s="20"/>
      <c r="N338" s="20"/>
      <c r="O338" s="20"/>
      <c r="P338" s="20"/>
      <c r="Q338" s="20"/>
      <c r="R338" s="20"/>
      <c r="S338" s="20"/>
      <c r="T338" s="20"/>
      <c r="AS338" s="20"/>
      <c r="AT338" s="20"/>
      <c r="AU338" s="20"/>
      <c r="AV338" s="20"/>
      <c r="AW338" s="20"/>
      <c r="AX338" s="20"/>
      <c r="AY338" s="20"/>
      <c r="AZ338" s="20"/>
      <c r="BA338" s="20"/>
      <c r="BB338" s="20"/>
      <c r="BC338" s="20"/>
      <c r="BD338" s="20"/>
      <c r="BE338" s="20"/>
      <c r="BF338" s="20"/>
      <c r="BG338" s="20"/>
      <c r="BH338" s="20"/>
      <c r="BI338" s="20"/>
      <c r="BJ338" s="20"/>
      <c r="BK338" s="20"/>
      <c r="BL338" s="20"/>
      <c r="BM338" s="20"/>
      <c r="BN338" s="20"/>
      <c r="BO338" s="20"/>
      <c r="BP338" s="20"/>
      <c r="BQ338" s="20"/>
      <c r="BR338" s="20"/>
      <c r="BS338" s="20"/>
      <c r="BT338" s="20"/>
      <c r="BU338" s="20"/>
      <c r="BV338" s="20"/>
      <c r="BW338" s="20"/>
      <c r="BX338" s="20"/>
      <c r="BY338" s="20"/>
      <c r="BZ338" s="20"/>
      <c r="CA338" s="20"/>
      <c r="CB338" s="20"/>
      <c r="CC338" s="20"/>
      <c r="CD338" s="20"/>
      <c r="CE338" s="20"/>
      <c r="CF338" s="20"/>
      <c r="CG338" s="20"/>
      <c r="CH338" s="20"/>
      <c r="CI338" s="20"/>
      <c r="CJ338" s="20"/>
      <c r="CK338" s="20"/>
      <c r="CL338" s="20"/>
      <c r="CM338" s="20"/>
      <c r="CN338" s="20"/>
      <c r="CO338" s="20"/>
      <c r="CP338" s="20"/>
      <c r="CQ338" s="20"/>
      <c r="CR338" s="20"/>
      <c r="CS338" s="20"/>
      <c r="CT338" s="20"/>
      <c r="CU338" s="20"/>
      <c r="CV338" s="20"/>
      <c r="CW338" s="20"/>
      <c r="CX338" s="20"/>
      <c r="CY338" s="20"/>
      <c r="CZ338" s="20"/>
      <c r="DA338" s="20"/>
      <c r="DB338" s="20"/>
      <c r="DC338" s="20"/>
      <c r="DD338" s="20"/>
      <c r="DE338" s="20"/>
      <c r="DF338" s="20"/>
      <c r="DG338" s="20"/>
      <c r="DH338" s="20"/>
      <c r="DI338" s="20"/>
      <c r="DJ338" s="20"/>
      <c r="DK338" s="20"/>
      <c r="DL338" s="20"/>
      <c r="DM338" s="20"/>
      <c r="DN338" s="20"/>
      <c r="DO338" s="20"/>
      <c r="DP338" s="20"/>
      <c r="DQ338" s="20"/>
      <c r="DR338" s="20"/>
      <c r="DS338" s="20"/>
      <c r="DT338" s="20"/>
      <c r="DU338" s="20"/>
      <c r="DV338" s="20"/>
      <c r="DW338" s="20"/>
      <c r="DX338" s="20"/>
      <c r="DY338" s="20"/>
      <c r="DZ338" s="20"/>
      <c r="EA338" s="20"/>
      <c r="EB338" s="20"/>
      <c r="EC338" s="20"/>
      <c r="ED338" s="20"/>
      <c r="EE338" s="20"/>
      <c r="EF338" s="20"/>
      <c r="EG338" s="20"/>
      <c r="EH338" s="20"/>
      <c r="EI338" s="20"/>
      <c r="EJ338" s="20"/>
      <c r="EK338" s="20"/>
      <c r="EL338" s="20"/>
      <c r="EM338" s="20"/>
      <c r="EN338" s="20"/>
      <c r="EO338" s="20"/>
      <c r="EP338" s="20"/>
      <c r="EQ338" s="20"/>
      <c r="ER338" s="20"/>
      <c r="ES338" s="20"/>
      <c r="ET338" s="20"/>
      <c r="EU338" s="20"/>
      <c r="EV338" s="20"/>
      <c r="EW338" s="20"/>
      <c r="EX338" s="20"/>
      <c r="EY338" s="20"/>
      <c r="EZ338" s="20"/>
      <c r="FA338" s="20"/>
      <c r="FB338" s="20"/>
      <c r="FC338" s="20"/>
      <c r="FD338" s="20"/>
      <c r="FE338" s="20"/>
      <c r="FF338" s="20"/>
      <c r="FG338" s="20"/>
      <c r="FH338" s="20"/>
      <c r="FI338" s="20"/>
      <c r="FJ338" s="20"/>
      <c r="FK338" s="20"/>
      <c r="FL338" s="20"/>
      <c r="FM338" s="20"/>
      <c r="FN338" s="20"/>
      <c r="FO338" s="20"/>
      <c r="FP338" s="20"/>
      <c r="FQ338" s="20"/>
      <c r="FR338" s="20"/>
    </row>
    <row r="339" spans="4:174" ht="15.75" customHeight="1">
      <c r="D339" s="20"/>
      <c r="E339" s="20"/>
      <c r="F339" s="20"/>
      <c r="G339" s="20"/>
      <c r="H339" s="20"/>
      <c r="I339" s="20"/>
      <c r="J339" s="20"/>
      <c r="K339" s="20"/>
      <c r="L339" s="20"/>
      <c r="M339" s="20"/>
      <c r="N339" s="20"/>
      <c r="O339" s="20"/>
      <c r="P339" s="20"/>
      <c r="Q339" s="20"/>
      <c r="R339" s="20"/>
      <c r="S339" s="20"/>
      <c r="T339" s="20"/>
      <c r="AS339" s="20"/>
      <c r="AT339" s="20"/>
      <c r="AU339" s="20"/>
      <c r="AV339" s="20"/>
      <c r="AW339" s="20"/>
      <c r="AX339" s="20"/>
      <c r="AY339" s="20"/>
      <c r="AZ339" s="20"/>
      <c r="BA339" s="20"/>
      <c r="BB339" s="20"/>
      <c r="BC339" s="20"/>
      <c r="BD339" s="20"/>
      <c r="BE339" s="20"/>
      <c r="BF339" s="20"/>
      <c r="BG339" s="20"/>
      <c r="BH339" s="20"/>
      <c r="BI339" s="20"/>
      <c r="BJ339" s="20"/>
      <c r="BK339" s="20"/>
      <c r="BL339" s="20"/>
      <c r="BM339" s="20"/>
      <c r="BN339" s="20"/>
      <c r="BO339" s="20"/>
      <c r="BP339" s="20"/>
      <c r="BQ339" s="20"/>
      <c r="BR339" s="20"/>
      <c r="BS339" s="20"/>
      <c r="BT339" s="20"/>
      <c r="BU339" s="20"/>
      <c r="BV339" s="20"/>
      <c r="BW339" s="20"/>
      <c r="BX339" s="20"/>
      <c r="BY339" s="20"/>
      <c r="BZ339" s="20"/>
      <c r="CA339" s="20"/>
      <c r="CB339" s="20"/>
      <c r="CC339" s="20"/>
      <c r="CD339" s="20"/>
      <c r="CE339" s="20"/>
      <c r="CF339" s="20"/>
      <c r="CG339" s="20"/>
      <c r="CH339" s="20"/>
      <c r="CI339" s="20"/>
      <c r="CJ339" s="20"/>
      <c r="CK339" s="20"/>
      <c r="CL339" s="20"/>
      <c r="CM339" s="20"/>
      <c r="CN339" s="20"/>
      <c r="CO339" s="20"/>
      <c r="CP339" s="20"/>
      <c r="CQ339" s="20"/>
      <c r="CR339" s="20"/>
      <c r="CS339" s="20"/>
      <c r="CT339" s="20"/>
      <c r="CU339" s="20"/>
      <c r="CV339" s="20"/>
      <c r="CW339" s="20"/>
      <c r="CX339" s="20"/>
      <c r="CY339" s="20"/>
      <c r="CZ339" s="20"/>
      <c r="DA339" s="20"/>
      <c r="DB339" s="20"/>
      <c r="DC339" s="20"/>
      <c r="DD339" s="20"/>
      <c r="DE339" s="20"/>
      <c r="DF339" s="20"/>
      <c r="DG339" s="20"/>
      <c r="DH339" s="20"/>
      <c r="DI339" s="20"/>
      <c r="DJ339" s="20"/>
      <c r="DK339" s="20"/>
      <c r="DL339" s="20"/>
      <c r="DM339" s="20"/>
      <c r="DN339" s="20"/>
      <c r="DO339" s="20"/>
      <c r="DP339" s="20"/>
      <c r="DQ339" s="20"/>
      <c r="DR339" s="20"/>
      <c r="DS339" s="20"/>
      <c r="DT339" s="20"/>
      <c r="DU339" s="20"/>
      <c r="DV339" s="20"/>
      <c r="DW339" s="20"/>
      <c r="DX339" s="20"/>
      <c r="DY339" s="20"/>
      <c r="DZ339" s="20"/>
      <c r="EA339" s="20"/>
      <c r="EB339" s="20"/>
      <c r="EC339" s="20"/>
      <c r="ED339" s="20"/>
      <c r="EE339" s="20"/>
      <c r="EF339" s="20"/>
      <c r="EG339" s="20"/>
      <c r="EH339" s="20"/>
      <c r="EI339" s="20"/>
      <c r="EJ339" s="20"/>
      <c r="EK339" s="20"/>
      <c r="EL339" s="20"/>
      <c r="EM339" s="20"/>
      <c r="EN339" s="20"/>
      <c r="EO339" s="20"/>
      <c r="EP339" s="20"/>
      <c r="EQ339" s="20"/>
      <c r="ER339" s="20"/>
      <c r="ES339" s="20"/>
      <c r="ET339" s="20"/>
      <c r="EU339" s="20"/>
      <c r="EV339" s="20"/>
      <c r="EW339" s="20"/>
      <c r="EX339" s="20"/>
      <c r="EY339" s="20"/>
      <c r="EZ339" s="20"/>
      <c r="FA339" s="20"/>
      <c r="FB339" s="20"/>
      <c r="FC339" s="20"/>
      <c r="FD339" s="20"/>
      <c r="FE339" s="20"/>
      <c r="FF339" s="20"/>
      <c r="FG339" s="20"/>
      <c r="FH339" s="20"/>
      <c r="FI339" s="20"/>
      <c r="FJ339" s="20"/>
      <c r="FK339" s="20"/>
      <c r="FL339" s="20"/>
      <c r="FM339" s="20"/>
      <c r="FN339" s="20"/>
      <c r="FO339" s="20"/>
      <c r="FP339" s="20"/>
      <c r="FQ339" s="20"/>
      <c r="FR339" s="20"/>
    </row>
    <row r="340" spans="4:174" ht="15.75" customHeight="1">
      <c r="D340" s="20"/>
      <c r="E340" s="20"/>
      <c r="F340" s="20"/>
      <c r="G340" s="20"/>
      <c r="H340" s="20"/>
      <c r="I340" s="20"/>
      <c r="J340" s="20"/>
      <c r="K340" s="20"/>
      <c r="L340" s="20"/>
      <c r="M340" s="20"/>
      <c r="N340" s="20"/>
      <c r="O340" s="20"/>
      <c r="P340" s="20"/>
      <c r="Q340" s="20"/>
      <c r="R340" s="20"/>
      <c r="S340" s="20"/>
      <c r="T340" s="20"/>
      <c r="AS340" s="20"/>
      <c r="AT340" s="20"/>
      <c r="AU340" s="20"/>
      <c r="AV340" s="20"/>
      <c r="AW340" s="20"/>
      <c r="AX340" s="20"/>
      <c r="AY340" s="20"/>
      <c r="AZ340" s="20"/>
      <c r="BA340" s="20"/>
      <c r="BB340" s="20"/>
      <c r="BC340" s="20"/>
      <c r="BD340" s="20"/>
      <c r="BE340" s="20"/>
      <c r="BF340" s="20"/>
      <c r="BG340" s="20"/>
      <c r="BH340" s="20"/>
      <c r="BI340" s="20"/>
      <c r="BJ340" s="20"/>
      <c r="BK340" s="20"/>
      <c r="BL340" s="20"/>
      <c r="BM340" s="20"/>
      <c r="BN340" s="20"/>
      <c r="BO340" s="20"/>
      <c r="BP340" s="20"/>
      <c r="BQ340" s="20"/>
      <c r="BR340" s="20"/>
      <c r="BS340" s="20"/>
      <c r="BT340" s="20"/>
      <c r="BU340" s="20"/>
      <c r="BV340" s="20"/>
      <c r="BW340" s="20"/>
      <c r="BX340" s="20"/>
      <c r="BY340" s="20"/>
      <c r="BZ340" s="20"/>
      <c r="CA340" s="20"/>
      <c r="CB340" s="20"/>
      <c r="CC340" s="20"/>
      <c r="CD340" s="20"/>
      <c r="CE340" s="20"/>
      <c r="CF340" s="20"/>
      <c r="CG340" s="20"/>
      <c r="CH340" s="20"/>
      <c r="CI340" s="20"/>
      <c r="CJ340" s="20"/>
      <c r="CK340" s="20"/>
      <c r="CL340" s="20"/>
      <c r="CM340" s="20"/>
      <c r="CN340" s="20"/>
      <c r="CO340" s="20"/>
      <c r="CP340" s="20"/>
      <c r="CQ340" s="20"/>
      <c r="CR340" s="20"/>
      <c r="CS340" s="20"/>
      <c r="CT340" s="20"/>
      <c r="CU340" s="20"/>
      <c r="CV340" s="20"/>
      <c r="CW340" s="20"/>
      <c r="CX340" s="20"/>
      <c r="CY340" s="20"/>
      <c r="CZ340" s="20"/>
      <c r="DA340" s="20"/>
      <c r="DB340" s="20"/>
      <c r="DC340" s="20"/>
      <c r="DD340" s="20"/>
      <c r="DE340" s="20"/>
      <c r="DF340" s="20"/>
      <c r="DG340" s="20"/>
      <c r="DH340" s="20"/>
      <c r="DI340" s="20"/>
      <c r="DJ340" s="20"/>
      <c r="DK340" s="20"/>
      <c r="DL340" s="20"/>
      <c r="DM340" s="20"/>
      <c r="DN340" s="20"/>
      <c r="DO340" s="20"/>
      <c r="DP340" s="20"/>
      <c r="DQ340" s="20"/>
      <c r="DR340" s="20"/>
      <c r="DS340" s="20"/>
      <c r="DT340" s="20"/>
      <c r="DU340" s="20"/>
      <c r="DV340" s="20"/>
      <c r="DW340" s="20"/>
      <c r="DX340" s="20"/>
      <c r="DY340" s="20"/>
      <c r="DZ340" s="20"/>
      <c r="EA340" s="20"/>
      <c r="EB340" s="20"/>
      <c r="EC340" s="20"/>
      <c r="ED340" s="20"/>
      <c r="EE340" s="20"/>
      <c r="EF340" s="20"/>
      <c r="EG340" s="20"/>
      <c r="EH340" s="20"/>
      <c r="EI340" s="20"/>
      <c r="EJ340" s="20"/>
      <c r="EK340" s="20"/>
      <c r="EL340" s="20"/>
      <c r="EM340" s="20"/>
      <c r="EN340" s="20"/>
      <c r="EO340" s="20"/>
      <c r="EP340" s="20"/>
      <c r="EQ340" s="20"/>
      <c r="ER340" s="20"/>
      <c r="ES340" s="20"/>
      <c r="ET340" s="20"/>
      <c r="EU340" s="20"/>
      <c r="EV340" s="20"/>
      <c r="EW340" s="20"/>
      <c r="EX340" s="20"/>
      <c r="EY340" s="20"/>
      <c r="EZ340" s="20"/>
      <c r="FA340" s="20"/>
      <c r="FB340" s="20"/>
      <c r="FC340" s="20"/>
      <c r="FD340" s="20"/>
      <c r="FE340" s="20"/>
      <c r="FF340" s="20"/>
      <c r="FG340" s="20"/>
      <c r="FH340" s="20"/>
      <c r="FI340" s="20"/>
      <c r="FJ340" s="20"/>
      <c r="FK340" s="20"/>
      <c r="FL340" s="20"/>
      <c r="FM340" s="20"/>
      <c r="FN340" s="20"/>
      <c r="FO340" s="20"/>
      <c r="FP340" s="20"/>
      <c r="FQ340" s="20"/>
      <c r="FR340" s="20"/>
    </row>
    <row r="341" spans="4:174" ht="15.75" customHeight="1">
      <c r="D341" s="20"/>
      <c r="E341" s="20"/>
      <c r="F341" s="20"/>
      <c r="G341" s="20"/>
      <c r="H341" s="20"/>
      <c r="I341" s="20"/>
      <c r="J341" s="20"/>
      <c r="K341" s="20"/>
      <c r="L341" s="20"/>
      <c r="M341" s="20"/>
      <c r="N341" s="20"/>
      <c r="O341" s="20"/>
      <c r="P341" s="20"/>
      <c r="Q341" s="20"/>
      <c r="R341" s="20"/>
      <c r="S341" s="20"/>
      <c r="T341" s="20"/>
      <c r="AS341" s="20"/>
      <c r="AT341" s="20"/>
      <c r="AU341" s="20"/>
      <c r="AV341" s="20"/>
      <c r="AW341" s="20"/>
      <c r="AX341" s="20"/>
      <c r="AY341" s="20"/>
      <c r="AZ341" s="20"/>
      <c r="BA341" s="20"/>
      <c r="BB341" s="20"/>
      <c r="BC341" s="20"/>
      <c r="BD341" s="20"/>
      <c r="BE341" s="20"/>
      <c r="BF341" s="20"/>
      <c r="BG341" s="20"/>
      <c r="BH341" s="20"/>
      <c r="BI341" s="20"/>
      <c r="BJ341" s="20"/>
      <c r="BK341" s="20"/>
      <c r="BL341" s="20"/>
      <c r="BM341" s="20"/>
      <c r="BN341" s="20"/>
      <c r="BO341" s="20"/>
      <c r="BP341" s="20"/>
      <c r="BQ341" s="20"/>
      <c r="BR341" s="20"/>
      <c r="BS341" s="20"/>
      <c r="BT341" s="20"/>
      <c r="BU341" s="20"/>
      <c r="BV341" s="20"/>
      <c r="BW341" s="20"/>
      <c r="BX341" s="20"/>
      <c r="BY341" s="20"/>
      <c r="BZ341" s="20"/>
      <c r="CA341" s="20"/>
      <c r="CB341" s="20"/>
      <c r="CC341" s="20"/>
      <c r="CD341" s="20"/>
      <c r="CE341" s="20"/>
      <c r="CF341" s="20"/>
      <c r="CG341" s="20"/>
      <c r="CH341" s="20"/>
      <c r="CI341" s="20"/>
      <c r="CJ341" s="20"/>
      <c r="CK341" s="20"/>
      <c r="CL341" s="20"/>
      <c r="CM341" s="20"/>
      <c r="CN341" s="20"/>
      <c r="CO341" s="20"/>
      <c r="CP341" s="20"/>
      <c r="CQ341" s="20"/>
      <c r="CR341" s="20"/>
      <c r="CS341" s="20"/>
      <c r="CT341" s="20"/>
      <c r="CU341" s="20"/>
      <c r="CV341" s="20"/>
      <c r="CW341" s="20"/>
      <c r="CX341" s="20"/>
      <c r="CY341" s="20"/>
      <c r="CZ341" s="20"/>
      <c r="DA341" s="20"/>
      <c r="DB341" s="20"/>
      <c r="DC341" s="20"/>
      <c r="DD341" s="20"/>
      <c r="DE341" s="20"/>
      <c r="DF341" s="20"/>
      <c r="DG341" s="20"/>
      <c r="DH341" s="20"/>
      <c r="DI341" s="20"/>
      <c r="DJ341" s="20"/>
      <c r="DK341" s="20"/>
      <c r="DL341" s="20"/>
      <c r="DM341" s="20"/>
      <c r="DN341" s="20"/>
      <c r="DO341" s="20"/>
      <c r="DP341" s="20"/>
      <c r="DQ341" s="20"/>
      <c r="DR341" s="20"/>
      <c r="DS341" s="20"/>
      <c r="DT341" s="20"/>
      <c r="DU341" s="20"/>
      <c r="DV341" s="20"/>
      <c r="DW341" s="20"/>
      <c r="DX341" s="20"/>
      <c r="DY341" s="20"/>
      <c r="DZ341" s="20"/>
      <c r="EA341" s="20"/>
      <c r="EB341" s="20"/>
      <c r="EC341" s="20"/>
      <c r="ED341" s="20"/>
      <c r="EE341" s="20"/>
      <c r="EF341" s="20"/>
      <c r="EG341" s="20"/>
      <c r="EH341" s="20"/>
      <c r="EI341" s="20"/>
      <c r="EJ341" s="20"/>
      <c r="EK341" s="20"/>
      <c r="EL341" s="20"/>
      <c r="EM341" s="20"/>
      <c r="EN341" s="20"/>
      <c r="EO341" s="20"/>
      <c r="EP341" s="20"/>
      <c r="EQ341" s="20"/>
      <c r="ER341" s="20"/>
      <c r="ES341" s="20"/>
      <c r="ET341" s="20"/>
      <c r="EU341" s="20"/>
      <c r="EV341" s="20"/>
      <c r="EW341" s="20"/>
      <c r="EX341" s="20"/>
      <c r="EY341" s="20"/>
      <c r="EZ341" s="20"/>
      <c r="FA341" s="20"/>
      <c r="FB341" s="20"/>
      <c r="FC341" s="20"/>
      <c r="FD341" s="20"/>
      <c r="FE341" s="20"/>
      <c r="FF341" s="20"/>
      <c r="FG341" s="20"/>
      <c r="FH341" s="20"/>
      <c r="FI341" s="20"/>
      <c r="FJ341" s="20"/>
      <c r="FK341" s="20"/>
      <c r="FL341" s="20"/>
      <c r="FM341" s="20"/>
      <c r="FN341" s="20"/>
      <c r="FO341" s="20"/>
      <c r="FP341" s="20"/>
      <c r="FQ341" s="20"/>
      <c r="FR341" s="20"/>
    </row>
    <row r="342" spans="4:174" ht="15.75" customHeight="1">
      <c r="D342" s="20"/>
      <c r="E342" s="20"/>
      <c r="F342" s="20"/>
      <c r="G342" s="20"/>
      <c r="H342" s="20"/>
      <c r="I342" s="20"/>
      <c r="J342" s="20"/>
      <c r="K342" s="20"/>
      <c r="L342" s="20"/>
      <c r="M342" s="20"/>
      <c r="N342" s="20"/>
      <c r="O342" s="20"/>
      <c r="P342" s="20"/>
      <c r="Q342" s="20"/>
      <c r="R342" s="20"/>
      <c r="S342" s="20"/>
      <c r="T342" s="20"/>
      <c r="AS342" s="20"/>
      <c r="AT342" s="20"/>
      <c r="AU342" s="20"/>
      <c r="AV342" s="20"/>
      <c r="AW342" s="20"/>
      <c r="AX342" s="20"/>
      <c r="AY342" s="20"/>
      <c r="AZ342" s="20"/>
      <c r="BA342" s="20"/>
      <c r="BB342" s="20"/>
      <c r="BC342" s="20"/>
      <c r="BD342" s="20"/>
      <c r="BE342" s="20"/>
      <c r="BF342" s="20"/>
      <c r="BG342" s="20"/>
      <c r="BH342" s="20"/>
      <c r="BI342" s="20"/>
      <c r="BJ342" s="20"/>
      <c r="BK342" s="20"/>
      <c r="BL342" s="20"/>
      <c r="BM342" s="20"/>
      <c r="BN342" s="20"/>
      <c r="BO342" s="20"/>
      <c r="BP342" s="20"/>
      <c r="BQ342" s="20"/>
      <c r="BR342" s="20"/>
      <c r="BS342" s="20"/>
      <c r="BT342" s="20"/>
      <c r="BU342" s="20"/>
      <c r="BV342" s="20"/>
      <c r="BW342" s="20"/>
      <c r="BX342" s="20"/>
      <c r="BY342" s="20"/>
      <c r="BZ342" s="20"/>
      <c r="CA342" s="20"/>
      <c r="CB342" s="20"/>
      <c r="CC342" s="20"/>
      <c r="CD342" s="20"/>
      <c r="CE342" s="20"/>
      <c r="CF342" s="20"/>
      <c r="CG342" s="20"/>
      <c r="CH342" s="20"/>
      <c r="CI342" s="20"/>
      <c r="CJ342" s="20"/>
      <c r="CK342" s="20"/>
      <c r="CL342" s="20"/>
      <c r="CM342" s="20"/>
      <c r="CN342" s="20"/>
      <c r="CO342" s="20"/>
      <c r="CP342" s="20"/>
      <c r="CQ342" s="20"/>
      <c r="CR342" s="20"/>
      <c r="CS342" s="20"/>
      <c r="CT342" s="20"/>
      <c r="CU342" s="20"/>
      <c r="CV342" s="20"/>
      <c r="CW342" s="20"/>
      <c r="CX342" s="20"/>
      <c r="CY342" s="20"/>
      <c r="CZ342" s="20"/>
      <c r="DA342" s="20"/>
      <c r="DB342" s="20"/>
      <c r="DC342" s="20"/>
      <c r="DD342" s="20"/>
      <c r="DE342" s="20"/>
      <c r="DF342" s="20"/>
      <c r="DG342" s="20"/>
      <c r="DH342" s="20"/>
      <c r="DI342" s="20"/>
      <c r="DJ342" s="20"/>
      <c r="DK342" s="20"/>
      <c r="DL342" s="20"/>
      <c r="DM342" s="20"/>
      <c r="DN342" s="20"/>
      <c r="DO342" s="20"/>
      <c r="DP342" s="20"/>
      <c r="DQ342" s="20"/>
      <c r="DR342" s="20"/>
      <c r="DS342" s="20"/>
      <c r="DT342" s="20"/>
      <c r="DU342" s="20"/>
      <c r="DV342" s="20"/>
      <c r="DW342" s="20"/>
      <c r="DX342" s="20"/>
      <c r="DY342" s="20"/>
      <c r="DZ342" s="20"/>
      <c r="EA342" s="20"/>
      <c r="EB342" s="20"/>
      <c r="EC342" s="20"/>
      <c r="ED342" s="20"/>
      <c r="EE342" s="20"/>
      <c r="EF342" s="20"/>
      <c r="EG342" s="20"/>
      <c r="EH342" s="20"/>
      <c r="EI342" s="20"/>
      <c r="EJ342" s="20"/>
      <c r="EK342" s="20"/>
      <c r="EL342" s="20"/>
      <c r="EM342" s="20"/>
      <c r="EN342" s="20"/>
      <c r="EO342" s="20"/>
      <c r="EP342" s="20"/>
      <c r="EQ342" s="20"/>
      <c r="ER342" s="20"/>
      <c r="ES342" s="20"/>
      <c r="ET342" s="20"/>
      <c r="EU342" s="20"/>
      <c r="EV342" s="20"/>
      <c r="EW342" s="20"/>
      <c r="EX342" s="20"/>
      <c r="EY342" s="20"/>
      <c r="EZ342" s="20"/>
      <c r="FA342" s="20"/>
      <c r="FB342" s="20"/>
      <c r="FC342" s="20"/>
      <c r="FD342" s="20"/>
      <c r="FE342" s="20"/>
      <c r="FF342" s="20"/>
      <c r="FG342" s="20"/>
      <c r="FH342" s="20"/>
      <c r="FI342" s="20"/>
      <c r="FJ342" s="20"/>
      <c r="FK342" s="20"/>
      <c r="FL342" s="20"/>
      <c r="FM342" s="20"/>
      <c r="FN342" s="20"/>
      <c r="FO342" s="20"/>
      <c r="FP342" s="20"/>
      <c r="FQ342" s="20"/>
      <c r="FR342" s="20"/>
    </row>
    <row r="343" spans="4:174" ht="15.75" customHeight="1">
      <c r="D343" s="20"/>
      <c r="E343" s="20"/>
      <c r="F343" s="20"/>
      <c r="G343" s="20"/>
      <c r="H343" s="20"/>
      <c r="I343" s="20"/>
      <c r="J343" s="20"/>
      <c r="K343" s="20"/>
      <c r="L343" s="20"/>
      <c r="M343" s="20"/>
      <c r="N343" s="20"/>
      <c r="O343" s="20"/>
      <c r="P343" s="20"/>
      <c r="Q343" s="20"/>
      <c r="R343" s="20"/>
      <c r="S343" s="20"/>
      <c r="T343" s="20"/>
      <c r="AS343" s="20"/>
      <c r="AT343" s="20"/>
      <c r="AU343" s="20"/>
      <c r="AV343" s="20"/>
      <c r="AW343" s="20"/>
      <c r="AX343" s="20"/>
      <c r="AY343" s="20"/>
      <c r="AZ343" s="20"/>
      <c r="BA343" s="20"/>
      <c r="BB343" s="20"/>
      <c r="BC343" s="20"/>
      <c r="BD343" s="20"/>
      <c r="BE343" s="20"/>
      <c r="BF343" s="20"/>
      <c r="BG343" s="20"/>
      <c r="BH343" s="20"/>
      <c r="BI343" s="20"/>
      <c r="BJ343" s="20"/>
      <c r="BK343" s="20"/>
      <c r="BL343" s="20"/>
      <c r="BM343" s="20"/>
      <c r="BN343" s="20"/>
      <c r="BO343" s="20"/>
      <c r="BP343" s="20"/>
      <c r="BQ343" s="20"/>
      <c r="BR343" s="20"/>
      <c r="BS343" s="20"/>
      <c r="BT343" s="20"/>
      <c r="BU343" s="20"/>
      <c r="BV343" s="20"/>
      <c r="BW343" s="20"/>
      <c r="BX343" s="20"/>
      <c r="BY343" s="20"/>
      <c r="BZ343" s="20"/>
      <c r="CA343" s="20"/>
      <c r="CB343" s="20"/>
      <c r="CC343" s="20"/>
      <c r="CD343" s="20"/>
      <c r="CE343" s="20"/>
      <c r="CF343" s="20"/>
      <c r="CG343" s="20"/>
      <c r="CH343" s="20"/>
      <c r="CI343" s="20"/>
      <c r="CJ343" s="20"/>
      <c r="CK343" s="20"/>
      <c r="CL343" s="20"/>
      <c r="CM343" s="20"/>
      <c r="CN343" s="20"/>
      <c r="CO343" s="20"/>
      <c r="CP343" s="20"/>
      <c r="CQ343" s="20"/>
      <c r="CR343" s="20"/>
      <c r="CS343" s="20"/>
      <c r="CT343" s="20"/>
      <c r="CU343" s="20"/>
      <c r="CV343" s="20"/>
      <c r="CW343" s="20"/>
      <c r="CX343" s="20"/>
      <c r="CY343" s="20"/>
      <c r="CZ343" s="20"/>
      <c r="DA343" s="20"/>
      <c r="DB343" s="20"/>
      <c r="DC343" s="20"/>
      <c r="DD343" s="20"/>
      <c r="DE343" s="20"/>
      <c r="DF343" s="20"/>
      <c r="DG343" s="20"/>
      <c r="DH343" s="20"/>
      <c r="DI343" s="20"/>
      <c r="DJ343" s="20"/>
      <c r="DK343" s="20"/>
      <c r="DL343" s="20"/>
      <c r="DM343" s="20"/>
      <c r="DN343" s="20"/>
      <c r="DO343" s="20"/>
      <c r="DP343" s="20"/>
      <c r="DQ343" s="20"/>
      <c r="DR343" s="20"/>
      <c r="DS343" s="20"/>
      <c r="DT343" s="20"/>
      <c r="DU343" s="20"/>
      <c r="DV343" s="20"/>
      <c r="DW343" s="20"/>
      <c r="DX343" s="20"/>
      <c r="DY343" s="20"/>
      <c r="DZ343" s="20"/>
      <c r="EA343" s="20"/>
      <c r="EB343" s="20"/>
      <c r="EC343" s="20"/>
      <c r="ED343" s="20"/>
      <c r="EE343" s="20"/>
      <c r="EF343" s="20"/>
      <c r="EG343" s="20"/>
      <c r="EH343" s="20"/>
      <c r="EI343" s="20"/>
      <c r="EJ343" s="20"/>
      <c r="EK343" s="20"/>
      <c r="EL343" s="20"/>
      <c r="EM343" s="20"/>
      <c r="EN343" s="20"/>
      <c r="EO343" s="20"/>
      <c r="EP343" s="20"/>
      <c r="EQ343" s="20"/>
      <c r="ER343" s="20"/>
      <c r="ES343" s="20"/>
      <c r="ET343" s="20"/>
      <c r="EU343" s="20"/>
      <c r="EV343" s="20"/>
      <c r="EW343" s="20"/>
      <c r="EX343" s="20"/>
      <c r="EY343" s="20"/>
      <c r="EZ343" s="20"/>
      <c r="FA343" s="20"/>
      <c r="FB343" s="20"/>
      <c r="FC343" s="20"/>
      <c r="FD343" s="20"/>
      <c r="FE343" s="20"/>
      <c r="FF343" s="20"/>
      <c r="FG343" s="20"/>
      <c r="FH343" s="20"/>
      <c r="FI343" s="20"/>
      <c r="FJ343" s="20"/>
      <c r="FK343" s="20"/>
      <c r="FL343" s="20"/>
      <c r="FM343" s="20"/>
      <c r="FN343" s="20"/>
      <c r="FO343" s="20"/>
      <c r="FP343" s="20"/>
      <c r="FQ343" s="20"/>
      <c r="FR343" s="20"/>
    </row>
    <row r="344" spans="4:174" ht="15.75" customHeight="1">
      <c r="D344" s="20"/>
      <c r="E344" s="20"/>
      <c r="F344" s="20"/>
      <c r="G344" s="20"/>
      <c r="H344" s="20"/>
      <c r="I344" s="20"/>
      <c r="J344" s="20"/>
      <c r="K344" s="20"/>
      <c r="L344" s="20"/>
      <c r="M344" s="20"/>
      <c r="N344" s="20"/>
      <c r="O344" s="20"/>
      <c r="P344" s="20"/>
      <c r="Q344" s="20"/>
      <c r="R344" s="20"/>
      <c r="S344" s="20"/>
      <c r="T344" s="20"/>
      <c r="AS344" s="20"/>
      <c r="AT344" s="20"/>
      <c r="AU344" s="20"/>
      <c r="AV344" s="20"/>
      <c r="AW344" s="20"/>
      <c r="AX344" s="20"/>
      <c r="AY344" s="20"/>
      <c r="AZ344" s="20"/>
      <c r="BA344" s="20"/>
      <c r="BB344" s="20"/>
      <c r="BC344" s="20"/>
      <c r="BD344" s="20"/>
      <c r="BE344" s="20"/>
      <c r="BF344" s="20"/>
      <c r="BG344" s="20"/>
      <c r="BH344" s="20"/>
      <c r="BI344" s="20"/>
      <c r="BJ344" s="20"/>
      <c r="BK344" s="20"/>
      <c r="BL344" s="20"/>
      <c r="BM344" s="20"/>
      <c r="BN344" s="20"/>
      <c r="BO344" s="20"/>
      <c r="BP344" s="20"/>
      <c r="BQ344" s="20"/>
      <c r="BR344" s="20"/>
      <c r="BS344" s="20"/>
      <c r="BT344" s="20"/>
      <c r="BU344" s="20"/>
      <c r="BV344" s="20"/>
      <c r="BW344" s="20"/>
      <c r="BX344" s="20"/>
      <c r="BY344" s="20"/>
      <c r="BZ344" s="20"/>
      <c r="CA344" s="20"/>
      <c r="CB344" s="20"/>
      <c r="CC344" s="20"/>
      <c r="CD344" s="20"/>
      <c r="CE344" s="20"/>
      <c r="CF344" s="20"/>
      <c r="CG344" s="20"/>
      <c r="CH344" s="20"/>
      <c r="CI344" s="20"/>
      <c r="CJ344" s="20"/>
      <c r="CK344" s="20"/>
      <c r="CL344" s="20"/>
      <c r="CM344" s="20"/>
      <c r="CN344" s="20"/>
      <c r="CO344" s="20"/>
      <c r="CP344" s="20"/>
      <c r="CQ344" s="20"/>
      <c r="CR344" s="20"/>
      <c r="CS344" s="20"/>
      <c r="CT344" s="20"/>
      <c r="CU344" s="20"/>
      <c r="CV344" s="20"/>
      <c r="CW344" s="20"/>
      <c r="CX344" s="20"/>
      <c r="CY344" s="20"/>
      <c r="CZ344" s="20"/>
      <c r="DA344" s="20"/>
      <c r="DB344" s="20"/>
      <c r="DC344" s="20"/>
      <c r="DD344" s="20"/>
      <c r="DE344" s="20"/>
      <c r="DF344" s="20"/>
      <c r="DG344" s="20"/>
      <c r="DH344" s="20"/>
      <c r="DI344" s="20"/>
      <c r="DJ344" s="20"/>
      <c r="DK344" s="20"/>
      <c r="DL344" s="20"/>
      <c r="DM344" s="20"/>
      <c r="DN344" s="20"/>
      <c r="DO344" s="20"/>
      <c r="DP344" s="20"/>
      <c r="DQ344" s="20"/>
      <c r="DR344" s="20"/>
      <c r="DS344" s="20"/>
      <c r="DT344" s="20"/>
      <c r="DU344" s="20"/>
      <c r="DV344" s="20"/>
      <c r="DW344" s="20"/>
      <c r="DX344" s="20"/>
      <c r="DY344" s="20"/>
      <c r="DZ344" s="20"/>
      <c r="EA344" s="20"/>
      <c r="EB344" s="20"/>
      <c r="EC344" s="20"/>
      <c r="ED344" s="20"/>
      <c r="EE344" s="20"/>
      <c r="EF344" s="20"/>
      <c r="EG344" s="20"/>
      <c r="EH344" s="20"/>
      <c r="EI344" s="20"/>
      <c r="EJ344" s="20"/>
      <c r="EK344" s="20"/>
      <c r="EL344" s="20"/>
      <c r="EM344" s="20"/>
      <c r="EN344" s="20"/>
      <c r="EO344" s="20"/>
      <c r="EP344" s="20"/>
      <c r="EQ344" s="20"/>
      <c r="ER344" s="20"/>
      <c r="ES344" s="20"/>
      <c r="ET344" s="20"/>
      <c r="EU344" s="20"/>
      <c r="EV344" s="20"/>
      <c r="EW344" s="20"/>
      <c r="EX344" s="20"/>
      <c r="EY344" s="20"/>
      <c r="EZ344" s="20"/>
      <c r="FA344" s="20"/>
      <c r="FB344" s="20"/>
      <c r="FC344" s="20"/>
      <c r="FD344" s="20"/>
      <c r="FE344" s="20"/>
      <c r="FF344" s="20"/>
      <c r="FG344" s="20"/>
      <c r="FH344" s="20"/>
      <c r="FI344" s="20"/>
      <c r="FJ344" s="20"/>
      <c r="FK344" s="20"/>
      <c r="FL344" s="20"/>
      <c r="FM344" s="20"/>
      <c r="FN344" s="20"/>
      <c r="FO344" s="20"/>
      <c r="FP344" s="20"/>
      <c r="FQ344" s="20"/>
      <c r="FR344" s="20"/>
    </row>
    <row r="345" spans="4:174" ht="15.75" customHeight="1">
      <c r="D345" s="20"/>
      <c r="E345" s="20"/>
      <c r="F345" s="20"/>
      <c r="G345" s="20"/>
      <c r="H345" s="20"/>
      <c r="I345" s="20"/>
      <c r="J345" s="20"/>
      <c r="K345" s="20"/>
      <c r="L345" s="20"/>
      <c r="M345" s="20"/>
      <c r="N345" s="20"/>
      <c r="O345" s="20"/>
      <c r="P345" s="20"/>
      <c r="Q345" s="20"/>
      <c r="R345" s="20"/>
      <c r="S345" s="20"/>
      <c r="T345" s="20"/>
      <c r="AS345" s="20"/>
      <c r="AT345" s="20"/>
      <c r="AU345" s="20"/>
      <c r="AV345" s="20"/>
      <c r="AW345" s="20"/>
      <c r="AX345" s="20"/>
      <c r="AY345" s="20"/>
      <c r="AZ345" s="20"/>
      <c r="BA345" s="20"/>
      <c r="BB345" s="20"/>
      <c r="BC345" s="20"/>
      <c r="BD345" s="20"/>
      <c r="BE345" s="20"/>
      <c r="BF345" s="20"/>
      <c r="BG345" s="20"/>
      <c r="BH345" s="20"/>
      <c r="BI345" s="20"/>
      <c r="BJ345" s="20"/>
      <c r="BK345" s="20"/>
      <c r="BL345" s="20"/>
      <c r="BM345" s="20"/>
      <c r="BN345" s="20"/>
      <c r="BO345" s="20"/>
      <c r="BP345" s="20"/>
      <c r="BQ345" s="20"/>
      <c r="BR345" s="20"/>
      <c r="BS345" s="20"/>
      <c r="BT345" s="20"/>
      <c r="BU345" s="20"/>
      <c r="BV345" s="20"/>
      <c r="BW345" s="20"/>
      <c r="BX345" s="20"/>
      <c r="BY345" s="20"/>
      <c r="BZ345" s="20"/>
      <c r="CA345" s="20"/>
      <c r="CB345" s="20"/>
      <c r="CC345" s="20"/>
      <c r="CD345" s="20"/>
      <c r="CE345" s="20"/>
      <c r="CF345" s="20"/>
      <c r="CG345" s="20"/>
      <c r="CH345" s="20"/>
      <c r="CI345" s="20"/>
      <c r="CJ345" s="20"/>
      <c r="CK345" s="20"/>
      <c r="CL345" s="20"/>
      <c r="CM345" s="20"/>
      <c r="CN345" s="20"/>
      <c r="CO345" s="20"/>
      <c r="CP345" s="20"/>
      <c r="CQ345" s="20"/>
      <c r="CR345" s="20"/>
      <c r="CS345" s="20"/>
      <c r="CT345" s="20"/>
      <c r="CU345" s="20"/>
      <c r="CV345" s="20"/>
      <c r="CW345" s="20"/>
      <c r="CX345" s="20"/>
      <c r="CY345" s="20"/>
      <c r="CZ345" s="20"/>
      <c r="DA345" s="20"/>
      <c r="DB345" s="20"/>
      <c r="DC345" s="20"/>
      <c r="DD345" s="20"/>
      <c r="DE345" s="20"/>
      <c r="DF345" s="20"/>
      <c r="DG345" s="20"/>
      <c r="DH345" s="20"/>
      <c r="DI345" s="20"/>
      <c r="DJ345" s="20"/>
      <c r="DK345" s="20"/>
      <c r="DL345" s="20"/>
      <c r="DM345" s="20"/>
      <c r="DN345" s="20"/>
      <c r="DO345" s="20"/>
      <c r="DP345" s="20"/>
      <c r="DQ345" s="20"/>
      <c r="DR345" s="20"/>
      <c r="DS345" s="20"/>
      <c r="DT345" s="20"/>
      <c r="DU345" s="20"/>
      <c r="DV345" s="20"/>
      <c r="DW345" s="20"/>
      <c r="DX345" s="20"/>
      <c r="DY345" s="20"/>
      <c r="DZ345" s="20"/>
      <c r="EA345" s="20"/>
      <c r="EB345" s="20"/>
      <c r="EC345" s="20"/>
      <c r="ED345" s="20"/>
      <c r="EE345" s="20"/>
      <c r="EF345" s="20"/>
      <c r="EG345" s="20"/>
      <c r="EH345" s="20"/>
      <c r="EI345" s="20"/>
      <c r="EJ345" s="20"/>
      <c r="EK345" s="20"/>
      <c r="EL345" s="20"/>
      <c r="EM345" s="20"/>
      <c r="EN345" s="20"/>
      <c r="EO345" s="20"/>
      <c r="EP345" s="20"/>
      <c r="EQ345" s="20"/>
      <c r="ER345" s="20"/>
      <c r="ES345" s="20"/>
      <c r="ET345" s="20"/>
      <c r="EU345" s="20"/>
      <c r="EV345" s="20"/>
      <c r="EW345" s="20"/>
      <c r="EX345" s="20"/>
      <c r="EY345" s="20"/>
      <c r="EZ345" s="20"/>
      <c r="FA345" s="20"/>
      <c r="FB345" s="20"/>
      <c r="FC345" s="20"/>
      <c r="FD345" s="20"/>
      <c r="FE345" s="20"/>
      <c r="FF345" s="20"/>
      <c r="FG345" s="20"/>
      <c r="FH345" s="20"/>
      <c r="FI345" s="20"/>
      <c r="FJ345" s="20"/>
      <c r="FK345" s="20"/>
      <c r="FL345" s="20"/>
      <c r="FM345" s="20"/>
      <c r="FN345" s="20"/>
      <c r="FO345" s="20"/>
      <c r="FP345" s="20"/>
      <c r="FQ345" s="20"/>
      <c r="FR345" s="20"/>
    </row>
    <row r="346" spans="4:174" ht="15.75" customHeight="1">
      <c r="D346" s="20"/>
      <c r="E346" s="20"/>
      <c r="F346" s="20"/>
      <c r="G346" s="20"/>
      <c r="H346" s="20"/>
      <c r="I346" s="20"/>
      <c r="J346" s="20"/>
      <c r="K346" s="20"/>
      <c r="L346" s="20"/>
      <c r="M346" s="20"/>
      <c r="N346" s="20"/>
      <c r="O346" s="20"/>
      <c r="P346" s="20"/>
      <c r="Q346" s="20"/>
      <c r="R346" s="20"/>
      <c r="S346" s="20"/>
      <c r="T346" s="20"/>
      <c r="AS346" s="20"/>
      <c r="AT346" s="20"/>
      <c r="AU346" s="20"/>
      <c r="AV346" s="20"/>
      <c r="AW346" s="20"/>
      <c r="AX346" s="20"/>
      <c r="AY346" s="20"/>
      <c r="AZ346" s="20"/>
      <c r="BA346" s="20"/>
      <c r="BB346" s="20"/>
      <c r="BC346" s="20"/>
      <c r="BD346" s="20"/>
      <c r="BE346" s="20"/>
      <c r="BF346" s="20"/>
      <c r="BG346" s="20"/>
      <c r="BH346" s="20"/>
      <c r="BI346" s="20"/>
      <c r="BJ346" s="20"/>
      <c r="BK346" s="20"/>
      <c r="BL346" s="20"/>
      <c r="BM346" s="20"/>
      <c r="BN346" s="20"/>
      <c r="BO346" s="20"/>
      <c r="BP346" s="20"/>
      <c r="BQ346" s="20"/>
      <c r="BR346" s="20"/>
      <c r="BS346" s="20"/>
      <c r="BT346" s="20"/>
      <c r="BU346" s="20"/>
      <c r="BV346" s="20"/>
      <c r="BW346" s="20"/>
      <c r="BX346" s="20"/>
      <c r="BY346" s="20"/>
      <c r="BZ346" s="20"/>
      <c r="CA346" s="20"/>
      <c r="CB346" s="20"/>
      <c r="CC346" s="20"/>
      <c r="CD346" s="20"/>
      <c r="CE346" s="20"/>
      <c r="CF346" s="20"/>
      <c r="CG346" s="20"/>
      <c r="CH346" s="20"/>
      <c r="CI346" s="20"/>
      <c r="CJ346" s="20"/>
      <c r="CK346" s="20"/>
      <c r="CL346" s="20"/>
      <c r="CM346" s="20"/>
      <c r="CN346" s="20"/>
      <c r="CO346" s="20"/>
      <c r="CP346" s="20"/>
      <c r="CQ346" s="20"/>
      <c r="CR346" s="20"/>
      <c r="CS346" s="20"/>
      <c r="CT346" s="20"/>
      <c r="CU346" s="20"/>
      <c r="CV346" s="20"/>
      <c r="CW346" s="20"/>
      <c r="CX346" s="20"/>
      <c r="CY346" s="20"/>
      <c r="CZ346" s="20"/>
      <c r="DA346" s="20"/>
      <c r="DB346" s="20"/>
      <c r="DC346" s="20"/>
      <c r="DD346" s="20"/>
      <c r="DE346" s="20"/>
      <c r="DF346" s="20"/>
      <c r="DG346" s="20"/>
      <c r="DH346" s="20"/>
      <c r="DI346" s="20"/>
      <c r="DJ346" s="20"/>
      <c r="DK346" s="20"/>
      <c r="DL346" s="20"/>
      <c r="DM346" s="20"/>
      <c r="DN346" s="20"/>
      <c r="DO346" s="20"/>
      <c r="DP346" s="20"/>
      <c r="DQ346" s="20"/>
      <c r="DR346" s="20"/>
      <c r="DS346" s="20"/>
      <c r="DT346" s="20"/>
      <c r="DU346" s="20"/>
      <c r="DV346" s="20"/>
      <c r="DW346" s="20"/>
      <c r="DX346" s="20"/>
      <c r="DY346" s="20"/>
      <c r="DZ346" s="20"/>
      <c r="EA346" s="20"/>
      <c r="EB346" s="20"/>
      <c r="EC346" s="20"/>
      <c r="ED346" s="20"/>
      <c r="EE346" s="20"/>
      <c r="EF346" s="20"/>
      <c r="EG346" s="20"/>
      <c r="EH346" s="20"/>
      <c r="EI346" s="20"/>
      <c r="EJ346" s="20"/>
      <c r="EK346" s="20"/>
      <c r="EL346" s="20"/>
      <c r="EM346" s="20"/>
      <c r="EN346" s="20"/>
      <c r="EO346" s="20"/>
      <c r="EP346" s="20"/>
      <c r="EQ346" s="20"/>
      <c r="ER346" s="20"/>
      <c r="ES346" s="20"/>
      <c r="ET346" s="20"/>
      <c r="EU346" s="20"/>
      <c r="EV346" s="20"/>
      <c r="EW346" s="20"/>
      <c r="EX346" s="20"/>
      <c r="EY346" s="20"/>
      <c r="EZ346" s="20"/>
      <c r="FA346" s="20"/>
      <c r="FB346" s="20"/>
      <c r="FC346" s="20"/>
      <c r="FD346" s="20"/>
      <c r="FE346" s="20"/>
      <c r="FF346" s="20"/>
      <c r="FG346" s="20"/>
      <c r="FH346" s="20"/>
      <c r="FI346" s="20"/>
      <c r="FJ346" s="20"/>
      <c r="FK346" s="20"/>
      <c r="FL346" s="20"/>
      <c r="FM346" s="20"/>
      <c r="FN346" s="20"/>
      <c r="FO346" s="20"/>
      <c r="FP346" s="20"/>
      <c r="FQ346" s="20"/>
      <c r="FR346" s="20"/>
    </row>
    <row r="347" spans="4:174" ht="15.75" customHeight="1">
      <c r="D347" s="20"/>
      <c r="E347" s="20"/>
      <c r="F347" s="20"/>
      <c r="G347" s="20"/>
      <c r="H347" s="20"/>
      <c r="I347" s="20"/>
      <c r="J347" s="20"/>
      <c r="K347" s="20"/>
      <c r="L347" s="20"/>
      <c r="M347" s="20"/>
      <c r="N347" s="20"/>
      <c r="O347" s="20"/>
      <c r="P347" s="20"/>
      <c r="Q347" s="20"/>
      <c r="R347" s="20"/>
      <c r="S347" s="20"/>
      <c r="T347" s="20"/>
      <c r="AS347" s="20"/>
      <c r="AT347" s="20"/>
      <c r="AU347" s="20"/>
      <c r="AV347" s="20"/>
      <c r="AW347" s="20"/>
      <c r="AX347" s="20"/>
      <c r="AY347" s="20"/>
      <c r="AZ347" s="20"/>
      <c r="BA347" s="20"/>
      <c r="BB347" s="20"/>
      <c r="BC347" s="20"/>
      <c r="BD347" s="20"/>
      <c r="BE347" s="20"/>
      <c r="BF347" s="20"/>
      <c r="BG347" s="20"/>
      <c r="BH347" s="20"/>
      <c r="BI347" s="20"/>
      <c r="BJ347" s="20"/>
      <c r="BK347" s="20"/>
      <c r="BL347" s="20"/>
      <c r="BM347" s="20"/>
      <c r="BN347" s="20"/>
      <c r="BO347" s="20"/>
      <c r="BP347" s="20"/>
      <c r="BQ347" s="20"/>
      <c r="BR347" s="20"/>
      <c r="BS347" s="20"/>
      <c r="BT347" s="20"/>
      <c r="BU347" s="20"/>
      <c r="BV347" s="20"/>
      <c r="BW347" s="20"/>
      <c r="BX347" s="20"/>
      <c r="BY347" s="20"/>
      <c r="BZ347" s="20"/>
      <c r="CA347" s="20"/>
      <c r="CB347" s="20"/>
      <c r="CC347" s="20"/>
      <c r="CD347" s="20"/>
      <c r="CE347" s="20"/>
      <c r="CF347" s="20"/>
      <c r="CG347" s="20"/>
      <c r="CH347" s="20"/>
      <c r="CI347" s="20"/>
      <c r="CJ347" s="20"/>
      <c r="CK347" s="20"/>
      <c r="CL347" s="20"/>
      <c r="CM347" s="20"/>
      <c r="CN347" s="20"/>
      <c r="CO347" s="20"/>
      <c r="CP347" s="20"/>
      <c r="CQ347" s="20"/>
      <c r="CR347" s="20"/>
      <c r="CS347" s="20"/>
      <c r="CT347" s="20"/>
      <c r="CU347" s="20"/>
      <c r="CV347" s="20"/>
      <c r="CW347" s="20"/>
      <c r="CX347" s="20"/>
      <c r="CY347" s="20"/>
      <c r="CZ347" s="20"/>
      <c r="DA347" s="20"/>
      <c r="DB347" s="20"/>
      <c r="DC347" s="20"/>
      <c r="DD347" s="20"/>
      <c r="DE347" s="20"/>
      <c r="DF347" s="20"/>
      <c r="DG347" s="20"/>
      <c r="DH347" s="20"/>
      <c r="DI347" s="20"/>
      <c r="DJ347" s="20"/>
      <c r="DK347" s="20"/>
      <c r="DL347" s="20"/>
      <c r="DM347" s="20"/>
      <c r="DN347" s="20"/>
      <c r="DO347" s="20"/>
      <c r="DP347" s="20"/>
      <c r="DQ347" s="20"/>
      <c r="DR347" s="20"/>
      <c r="DS347" s="20"/>
      <c r="DT347" s="20"/>
      <c r="DU347" s="20"/>
      <c r="DV347" s="20"/>
      <c r="DW347" s="20"/>
      <c r="DX347" s="20"/>
      <c r="DY347" s="20"/>
      <c r="DZ347" s="20"/>
      <c r="EA347" s="20"/>
      <c r="EB347" s="20"/>
      <c r="EC347" s="20"/>
      <c r="ED347" s="20"/>
      <c r="EE347" s="20"/>
      <c r="EF347" s="20"/>
      <c r="EG347" s="20"/>
      <c r="EH347" s="20"/>
      <c r="EI347" s="20"/>
      <c r="EJ347" s="20"/>
      <c r="EK347" s="20"/>
      <c r="EL347" s="20"/>
      <c r="EM347" s="20"/>
      <c r="EN347" s="20"/>
      <c r="EO347" s="20"/>
      <c r="EP347" s="20"/>
      <c r="EQ347" s="20"/>
      <c r="ER347" s="20"/>
      <c r="ES347" s="20"/>
      <c r="ET347" s="20"/>
      <c r="EU347" s="20"/>
      <c r="EV347" s="20"/>
      <c r="EW347" s="20"/>
      <c r="EX347" s="20"/>
      <c r="EY347" s="20"/>
      <c r="EZ347" s="20"/>
      <c r="FA347" s="20"/>
      <c r="FB347" s="20"/>
      <c r="FC347" s="20"/>
      <c r="FD347" s="20"/>
      <c r="FE347" s="20"/>
      <c r="FF347" s="20"/>
      <c r="FG347" s="20"/>
      <c r="FH347" s="20"/>
      <c r="FI347" s="20"/>
      <c r="FJ347" s="20"/>
      <c r="FK347" s="20"/>
      <c r="FL347" s="20"/>
      <c r="FM347" s="20"/>
      <c r="FN347" s="20"/>
      <c r="FO347" s="20"/>
      <c r="FP347" s="20"/>
      <c r="FQ347" s="20"/>
      <c r="FR347" s="20"/>
    </row>
    <row r="348" spans="4:174" ht="15.75" customHeight="1">
      <c r="D348" s="20"/>
      <c r="E348" s="20"/>
      <c r="F348" s="20"/>
      <c r="G348" s="20"/>
      <c r="H348" s="20"/>
      <c r="I348" s="20"/>
      <c r="J348" s="20"/>
      <c r="K348" s="20"/>
      <c r="L348" s="20"/>
      <c r="M348" s="20"/>
      <c r="N348" s="20"/>
      <c r="O348" s="20"/>
      <c r="P348" s="20"/>
      <c r="Q348" s="20"/>
      <c r="R348" s="20"/>
      <c r="S348" s="20"/>
      <c r="T348" s="20"/>
      <c r="AS348" s="20"/>
      <c r="AT348" s="20"/>
      <c r="AU348" s="20"/>
      <c r="AV348" s="20"/>
      <c r="AW348" s="20"/>
      <c r="AX348" s="20"/>
      <c r="AY348" s="20"/>
      <c r="AZ348" s="20"/>
      <c r="BA348" s="20"/>
      <c r="BB348" s="20"/>
      <c r="BC348" s="20"/>
      <c r="BD348" s="20"/>
      <c r="BE348" s="20"/>
      <c r="BF348" s="20"/>
      <c r="BG348" s="20"/>
      <c r="BH348" s="20"/>
      <c r="BI348" s="20"/>
      <c r="BJ348" s="20"/>
      <c r="BK348" s="20"/>
      <c r="BL348" s="20"/>
      <c r="BM348" s="20"/>
      <c r="BN348" s="20"/>
      <c r="BO348" s="20"/>
      <c r="BP348" s="20"/>
      <c r="BQ348" s="20"/>
      <c r="BR348" s="20"/>
      <c r="BS348" s="20"/>
      <c r="BT348" s="20"/>
      <c r="BU348" s="20"/>
      <c r="BV348" s="20"/>
      <c r="BW348" s="20"/>
      <c r="BX348" s="20"/>
      <c r="BY348" s="20"/>
      <c r="BZ348" s="20"/>
      <c r="CA348" s="20"/>
      <c r="CB348" s="20"/>
      <c r="CC348" s="20"/>
      <c r="CD348" s="20"/>
      <c r="CE348" s="20"/>
      <c r="CF348" s="20"/>
      <c r="CG348" s="20"/>
      <c r="CH348" s="20"/>
      <c r="CI348" s="20"/>
      <c r="CJ348" s="20"/>
      <c r="CK348" s="20"/>
      <c r="CL348" s="20"/>
      <c r="CM348" s="20"/>
      <c r="CN348" s="20"/>
      <c r="CO348" s="20"/>
      <c r="CP348" s="20"/>
      <c r="CQ348" s="20"/>
      <c r="CR348" s="20"/>
      <c r="CS348" s="20"/>
      <c r="CT348" s="20"/>
      <c r="CU348" s="20"/>
      <c r="CV348" s="20"/>
      <c r="CW348" s="20"/>
      <c r="CX348" s="20"/>
      <c r="CY348" s="20"/>
      <c r="CZ348" s="20"/>
      <c r="DA348" s="20"/>
      <c r="DB348" s="20"/>
      <c r="DC348" s="20"/>
      <c r="DD348" s="20"/>
      <c r="DE348" s="20"/>
      <c r="DF348" s="20"/>
      <c r="DG348" s="20"/>
      <c r="DH348" s="20"/>
      <c r="DI348" s="20"/>
      <c r="DJ348" s="20"/>
      <c r="DK348" s="20"/>
      <c r="DL348" s="20"/>
      <c r="DM348" s="20"/>
      <c r="DN348" s="20"/>
      <c r="DO348" s="20"/>
      <c r="DP348" s="20"/>
      <c r="DQ348" s="20"/>
      <c r="DR348" s="20"/>
      <c r="DS348" s="20"/>
      <c r="DT348" s="20"/>
      <c r="DU348" s="20"/>
      <c r="DV348" s="20"/>
      <c r="DW348" s="20"/>
      <c r="DX348" s="20"/>
      <c r="DY348" s="20"/>
      <c r="DZ348" s="20"/>
      <c r="EA348" s="20"/>
      <c r="EB348" s="20"/>
      <c r="EC348" s="20"/>
      <c r="ED348" s="20"/>
      <c r="EE348" s="20"/>
      <c r="EF348" s="20"/>
      <c r="EG348" s="20"/>
      <c r="EH348" s="20"/>
      <c r="EI348" s="20"/>
      <c r="EJ348" s="20"/>
      <c r="EK348" s="20"/>
      <c r="EL348" s="20"/>
      <c r="EM348" s="20"/>
      <c r="EN348" s="20"/>
      <c r="EO348" s="20"/>
      <c r="EP348" s="20"/>
      <c r="EQ348" s="20"/>
      <c r="ER348" s="20"/>
      <c r="ES348" s="20"/>
      <c r="ET348" s="20"/>
      <c r="EU348" s="20"/>
      <c r="EV348" s="20"/>
      <c r="EW348" s="20"/>
      <c r="EX348" s="20"/>
      <c r="EY348" s="20"/>
      <c r="EZ348" s="20"/>
      <c r="FA348" s="20"/>
      <c r="FB348" s="20"/>
      <c r="FC348" s="20"/>
      <c r="FD348" s="20"/>
      <c r="FE348" s="20"/>
      <c r="FF348" s="20"/>
      <c r="FG348" s="20"/>
      <c r="FH348" s="20"/>
      <c r="FI348" s="20"/>
      <c r="FJ348" s="20"/>
      <c r="FK348" s="20"/>
      <c r="FL348" s="20"/>
      <c r="FM348" s="20"/>
      <c r="FN348" s="20"/>
      <c r="FO348" s="20"/>
      <c r="FP348" s="20"/>
      <c r="FQ348" s="20"/>
      <c r="FR348" s="20"/>
    </row>
    <row r="349" spans="4:174" ht="15.75" customHeight="1">
      <c r="D349" s="20"/>
      <c r="E349" s="20"/>
      <c r="F349" s="20"/>
      <c r="G349" s="20"/>
      <c r="H349" s="20"/>
      <c r="I349" s="20"/>
      <c r="J349" s="20"/>
      <c r="K349" s="20"/>
      <c r="L349" s="20"/>
      <c r="M349" s="20"/>
      <c r="N349" s="20"/>
      <c r="O349" s="20"/>
      <c r="P349" s="20"/>
      <c r="Q349" s="20"/>
      <c r="R349" s="20"/>
      <c r="S349" s="20"/>
      <c r="T349" s="20"/>
      <c r="AS349" s="20"/>
      <c r="AT349" s="20"/>
      <c r="AU349" s="20"/>
      <c r="AV349" s="20"/>
      <c r="AW349" s="20"/>
      <c r="AX349" s="20"/>
      <c r="AY349" s="20"/>
      <c r="AZ349" s="20"/>
      <c r="BA349" s="20"/>
      <c r="BB349" s="20"/>
      <c r="BC349" s="20"/>
      <c r="BD349" s="20"/>
      <c r="BE349" s="20"/>
      <c r="BF349" s="20"/>
      <c r="BG349" s="20"/>
      <c r="BH349" s="20"/>
      <c r="BI349" s="20"/>
      <c r="BJ349" s="20"/>
      <c r="BK349" s="20"/>
      <c r="BL349" s="20"/>
      <c r="BM349" s="20"/>
      <c r="BN349" s="20"/>
      <c r="BO349" s="20"/>
      <c r="BP349" s="20"/>
      <c r="BQ349" s="20"/>
      <c r="BR349" s="20"/>
      <c r="BS349" s="20"/>
      <c r="BT349" s="20"/>
      <c r="BU349" s="20"/>
      <c r="BV349" s="20"/>
      <c r="BW349" s="20"/>
      <c r="BX349" s="20"/>
      <c r="BY349" s="20"/>
      <c r="BZ349" s="20"/>
      <c r="CA349" s="20"/>
      <c r="CB349" s="20"/>
      <c r="CC349" s="20"/>
      <c r="CD349" s="20"/>
      <c r="CE349" s="20"/>
      <c r="CF349" s="20"/>
      <c r="CG349" s="20"/>
      <c r="CH349" s="20"/>
      <c r="CI349" s="20"/>
      <c r="CJ349" s="20"/>
      <c r="CK349" s="20"/>
      <c r="CL349" s="20"/>
      <c r="CM349" s="20"/>
      <c r="CN349" s="20"/>
      <c r="CO349" s="20"/>
      <c r="CP349" s="20"/>
      <c r="CQ349" s="20"/>
      <c r="CR349" s="20"/>
      <c r="CS349" s="20"/>
      <c r="CT349" s="20"/>
      <c r="CU349" s="20"/>
      <c r="CV349" s="20"/>
      <c r="CW349" s="20"/>
      <c r="CX349" s="20"/>
      <c r="CY349" s="20"/>
      <c r="CZ349" s="20"/>
      <c r="DA349" s="20"/>
      <c r="DB349" s="20"/>
      <c r="DC349" s="20"/>
      <c r="DD349" s="20"/>
      <c r="DE349" s="20"/>
      <c r="DF349" s="20"/>
      <c r="DG349" s="20"/>
      <c r="DH349" s="20"/>
      <c r="DI349" s="20"/>
      <c r="DJ349" s="20"/>
      <c r="DK349" s="20"/>
      <c r="DL349" s="20"/>
      <c r="DM349" s="20"/>
      <c r="DN349" s="20"/>
      <c r="DO349" s="20"/>
      <c r="DP349" s="20"/>
      <c r="DQ349" s="20"/>
      <c r="DR349" s="20"/>
      <c r="DS349" s="20"/>
      <c r="DT349" s="20"/>
      <c r="DU349" s="20"/>
      <c r="DV349" s="20"/>
      <c r="DW349" s="20"/>
      <c r="DX349" s="20"/>
      <c r="DY349" s="20"/>
      <c r="DZ349" s="20"/>
      <c r="EA349" s="20"/>
      <c r="EB349" s="20"/>
      <c r="EC349" s="20"/>
      <c r="ED349" s="20"/>
      <c r="EE349" s="20"/>
      <c r="EF349" s="20"/>
      <c r="EG349" s="20"/>
      <c r="EH349" s="20"/>
      <c r="EI349" s="20"/>
      <c r="EJ349" s="20"/>
      <c r="EK349" s="20"/>
      <c r="EL349" s="20"/>
      <c r="EM349" s="20"/>
      <c r="EN349" s="20"/>
      <c r="EO349" s="20"/>
      <c r="EP349" s="20"/>
      <c r="EQ349" s="20"/>
      <c r="ER349" s="20"/>
      <c r="ES349" s="20"/>
      <c r="ET349" s="20"/>
      <c r="EU349" s="20"/>
      <c r="EV349" s="20"/>
      <c r="EW349" s="20"/>
      <c r="EX349" s="20"/>
      <c r="EY349" s="20"/>
      <c r="EZ349" s="20"/>
      <c r="FA349" s="20"/>
      <c r="FB349" s="20"/>
      <c r="FC349" s="20"/>
      <c r="FD349" s="20"/>
      <c r="FE349" s="20"/>
      <c r="FF349" s="20"/>
      <c r="FG349" s="20"/>
      <c r="FH349" s="20"/>
      <c r="FI349" s="20"/>
      <c r="FJ349" s="20"/>
      <c r="FK349" s="20"/>
      <c r="FL349" s="20"/>
      <c r="FM349" s="20"/>
      <c r="FN349" s="20"/>
      <c r="FO349" s="20"/>
      <c r="FP349" s="20"/>
      <c r="FQ349" s="20"/>
      <c r="FR349" s="20"/>
    </row>
    <row r="350" spans="4:174" ht="15.75" customHeight="1">
      <c r="D350" s="20"/>
      <c r="E350" s="20"/>
      <c r="F350" s="20"/>
      <c r="G350" s="20"/>
      <c r="H350" s="20"/>
      <c r="I350" s="20"/>
      <c r="J350" s="20"/>
      <c r="K350" s="20"/>
      <c r="L350" s="20"/>
      <c r="M350" s="20"/>
      <c r="N350" s="20"/>
      <c r="O350" s="20"/>
      <c r="P350" s="20"/>
      <c r="Q350" s="20"/>
      <c r="R350" s="20"/>
      <c r="S350" s="20"/>
      <c r="T350" s="20"/>
      <c r="AS350" s="20"/>
      <c r="AT350" s="20"/>
      <c r="AU350" s="20"/>
      <c r="AV350" s="20"/>
      <c r="AW350" s="20"/>
      <c r="AX350" s="20"/>
      <c r="AY350" s="20"/>
      <c r="AZ350" s="20"/>
      <c r="BA350" s="20"/>
      <c r="BB350" s="20"/>
      <c r="BC350" s="20"/>
      <c r="BD350" s="20"/>
      <c r="BE350" s="20"/>
      <c r="BF350" s="20"/>
      <c r="BG350" s="20"/>
      <c r="BH350" s="20"/>
      <c r="BI350" s="20"/>
      <c r="BJ350" s="20"/>
      <c r="BK350" s="20"/>
      <c r="BL350" s="20"/>
      <c r="BM350" s="20"/>
      <c r="BN350" s="20"/>
      <c r="BO350" s="20"/>
      <c r="BP350" s="20"/>
      <c r="BQ350" s="20"/>
      <c r="BR350" s="20"/>
      <c r="BS350" s="20"/>
      <c r="BT350" s="20"/>
      <c r="BU350" s="20"/>
      <c r="BV350" s="20"/>
      <c r="BW350" s="20"/>
      <c r="BX350" s="20"/>
      <c r="BY350" s="20"/>
      <c r="BZ350" s="20"/>
      <c r="CA350" s="20"/>
      <c r="CB350" s="20"/>
      <c r="CC350" s="20"/>
      <c r="CD350" s="20"/>
      <c r="CE350" s="20"/>
      <c r="CF350" s="20"/>
      <c r="CG350" s="20"/>
      <c r="CH350" s="20"/>
      <c r="CI350" s="20"/>
      <c r="CJ350" s="20"/>
      <c r="CK350" s="20"/>
      <c r="CL350" s="20"/>
      <c r="CM350" s="20"/>
      <c r="CN350" s="20"/>
      <c r="CO350" s="20"/>
      <c r="CP350" s="20"/>
      <c r="CQ350" s="20"/>
      <c r="CR350" s="20"/>
      <c r="CS350" s="20"/>
      <c r="CT350" s="20"/>
      <c r="CU350" s="20"/>
      <c r="CV350" s="20"/>
      <c r="CW350" s="20"/>
      <c r="CX350" s="20"/>
      <c r="CY350" s="20"/>
      <c r="CZ350" s="20"/>
      <c r="DA350" s="20"/>
      <c r="DB350" s="20"/>
      <c r="DC350" s="20"/>
      <c r="DD350" s="20"/>
      <c r="DE350" s="20"/>
      <c r="DF350" s="20"/>
      <c r="DG350" s="20"/>
      <c r="DH350" s="20"/>
      <c r="DI350" s="20"/>
      <c r="DJ350" s="20"/>
      <c r="DK350" s="20"/>
      <c r="DL350" s="20"/>
      <c r="DM350" s="20"/>
      <c r="DN350" s="20"/>
      <c r="DO350" s="20"/>
      <c r="DP350" s="20"/>
      <c r="DQ350" s="20"/>
      <c r="DR350" s="20"/>
      <c r="DS350" s="20"/>
      <c r="DT350" s="20"/>
      <c r="DU350" s="20"/>
      <c r="DV350" s="20"/>
      <c r="DW350" s="20"/>
      <c r="DX350" s="20"/>
      <c r="DY350" s="20"/>
      <c r="DZ350" s="20"/>
      <c r="EA350" s="20"/>
      <c r="EB350" s="20"/>
      <c r="EC350" s="20"/>
      <c r="ED350" s="20"/>
      <c r="EE350" s="20"/>
      <c r="EF350" s="20"/>
      <c r="EG350" s="20"/>
      <c r="EH350" s="20"/>
      <c r="EI350" s="20"/>
      <c r="EJ350" s="20"/>
      <c r="EK350" s="20"/>
      <c r="EL350" s="20"/>
      <c r="EM350" s="20"/>
      <c r="EN350" s="20"/>
      <c r="EO350" s="20"/>
      <c r="EP350" s="20"/>
      <c r="EQ350" s="20"/>
      <c r="ER350" s="20"/>
      <c r="ES350" s="20"/>
      <c r="ET350" s="20"/>
      <c r="EU350" s="20"/>
      <c r="EV350" s="20"/>
      <c r="EW350" s="20"/>
      <c r="EX350" s="20"/>
      <c r="EY350" s="20"/>
      <c r="EZ350" s="20"/>
      <c r="FA350" s="20"/>
      <c r="FB350" s="20"/>
      <c r="FC350" s="20"/>
      <c r="FD350" s="20"/>
      <c r="FE350" s="20"/>
      <c r="FF350" s="20"/>
      <c r="FG350" s="20"/>
      <c r="FH350" s="20"/>
      <c r="FI350" s="20"/>
      <c r="FJ350" s="20"/>
      <c r="FK350" s="20"/>
      <c r="FL350" s="20"/>
      <c r="FM350" s="20"/>
      <c r="FN350" s="20"/>
      <c r="FO350" s="20"/>
      <c r="FP350" s="20"/>
      <c r="FQ350" s="20"/>
      <c r="FR350" s="20"/>
    </row>
    <row r="351" spans="4:174" ht="15.75" customHeight="1">
      <c r="D351" s="20"/>
      <c r="E351" s="20"/>
      <c r="F351" s="20"/>
      <c r="G351" s="20"/>
      <c r="H351" s="20"/>
      <c r="I351" s="20"/>
      <c r="J351" s="20"/>
      <c r="K351" s="20"/>
      <c r="L351" s="20"/>
      <c r="M351" s="20"/>
      <c r="N351" s="20"/>
      <c r="O351" s="20"/>
      <c r="P351" s="20"/>
      <c r="Q351" s="20"/>
      <c r="R351" s="20"/>
      <c r="S351" s="20"/>
      <c r="T351" s="20"/>
      <c r="AS351" s="20"/>
      <c r="AT351" s="20"/>
      <c r="AU351" s="20"/>
      <c r="AV351" s="20"/>
      <c r="AW351" s="20"/>
      <c r="AX351" s="20"/>
      <c r="AY351" s="20"/>
      <c r="AZ351" s="20"/>
      <c r="BA351" s="20"/>
      <c r="BB351" s="20"/>
      <c r="BC351" s="20"/>
      <c r="BD351" s="20"/>
      <c r="BE351" s="20"/>
      <c r="BF351" s="20"/>
      <c r="BG351" s="20"/>
      <c r="BH351" s="20"/>
      <c r="BI351" s="20"/>
      <c r="BJ351" s="20"/>
      <c r="BK351" s="20"/>
      <c r="BL351" s="20"/>
      <c r="BM351" s="20"/>
      <c r="BN351" s="20"/>
      <c r="BO351" s="20"/>
      <c r="BP351" s="20"/>
      <c r="BQ351" s="20"/>
      <c r="BR351" s="20"/>
      <c r="BS351" s="20"/>
      <c r="BT351" s="20"/>
      <c r="BU351" s="20"/>
      <c r="BV351" s="20"/>
      <c r="BW351" s="20"/>
      <c r="BX351" s="20"/>
      <c r="BY351" s="20"/>
      <c r="BZ351" s="20"/>
      <c r="CA351" s="20"/>
      <c r="CB351" s="20"/>
      <c r="CC351" s="20"/>
      <c r="CD351" s="20"/>
      <c r="CE351" s="20"/>
      <c r="CF351" s="20"/>
      <c r="CG351" s="20"/>
      <c r="CH351" s="20"/>
      <c r="CI351" s="20"/>
      <c r="CJ351" s="20"/>
      <c r="CK351" s="20"/>
      <c r="CL351" s="20"/>
      <c r="CM351" s="20"/>
      <c r="CN351" s="20"/>
      <c r="CO351" s="20"/>
      <c r="CP351" s="20"/>
      <c r="CQ351" s="20"/>
      <c r="CR351" s="20"/>
      <c r="CS351" s="20"/>
      <c r="CT351" s="20"/>
      <c r="CU351" s="20"/>
      <c r="CV351" s="20"/>
      <c r="CW351" s="20"/>
      <c r="CX351" s="20"/>
      <c r="CY351" s="20"/>
      <c r="CZ351" s="20"/>
      <c r="DA351" s="20"/>
      <c r="DB351" s="20"/>
      <c r="DC351" s="20"/>
      <c r="DD351" s="20"/>
      <c r="DE351" s="20"/>
      <c r="DF351" s="20"/>
      <c r="DG351" s="20"/>
      <c r="DH351" s="20"/>
      <c r="DI351" s="20"/>
      <c r="DJ351" s="20"/>
      <c r="DK351" s="20"/>
      <c r="DL351" s="20"/>
      <c r="DM351" s="20"/>
      <c r="DN351" s="20"/>
      <c r="DO351" s="20"/>
      <c r="DP351" s="20"/>
      <c r="DQ351" s="20"/>
      <c r="DR351" s="20"/>
      <c r="DS351" s="20"/>
      <c r="DT351" s="20"/>
      <c r="DU351" s="20"/>
      <c r="DV351" s="20"/>
      <c r="DW351" s="20"/>
      <c r="DX351" s="20"/>
      <c r="DY351" s="20"/>
      <c r="DZ351" s="20"/>
      <c r="EA351" s="20"/>
      <c r="EB351" s="20"/>
      <c r="EC351" s="20"/>
      <c r="ED351" s="20"/>
      <c r="EE351" s="20"/>
      <c r="EF351" s="20"/>
      <c r="EG351" s="20"/>
      <c r="EH351" s="20"/>
      <c r="EI351" s="20"/>
      <c r="EJ351" s="20"/>
      <c r="EK351" s="20"/>
      <c r="EL351" s="20"/>
      <c r="EM351" s="20"/>
      <c r="EN351" s="20"/>
      <c r="EO351" s="20"/>
      <c r="EP351" s="20"/>
      <c r="EQ351" s="20"/>
      <c r="ER351" s="20"/>
      <c r="ES351" s="20"/>
      <c r="ET351" s="20"/>
      <c r="EU351" s="20"/>
      <c r="EV351" s="20"/>
      <c r="EW351" s="20"/>
      <c r="EX351" s="20"/>
      <c r="EY351" s="20"/>
      <c r="EZ351" s="20"/>
      <c r="FA351" s="20"/>
      <c r="FB351" s="20"/>
      <c r="FC351" s="20"/>
      <c r="FD351" s="20"/>
      <c r="FE351" s="20"/>
      <c r="FF351" s="20"/>
      <c r="FG351" s="20"/>
      <c r="FH351" s="20"/>
      <c r="FI351" s="20"/>
      <c r="FJ351" s="20"/>
      <c r="FK351" s="20"/>
      <c r="FL351" s="20"/>
      <c r="FM351" s="20"/>
      <c r="FN351" s="20"/>
      <c r="FO351" s="20"/>
      <c r="FP351" s="20"/>
      <c r="FQ351" s="20"/>
      <c r="FR351" s="20"/>
    </row>
    <row r="352" spans="4:174" ht="15.75" customHeight="1">
      <c r="D352" s="20"/>
      <c r="E352" s="20"/>
      <c r="F352" s="20"/>
      <c r="G352" s="20"/>
      <c r="H352" s="20"/>
      <c r="I352" s="20"/>
      <c r="J352" s="20"/>
      <c r="K352" s="20"/>
      <c r="L352" s="20"/>
      <c r="M352" s="20"/>
      <c r="N352" s="20"/>
      <c r="O352" s="20"/>
      <c r="P352" s="20"/>
      <c r="Q352" s="20"/>
      <c r="R352" s="20"/>
      <c r="S352" s="20"/>
      <c r="T352" s="20"/>
      <c r="AS352" s="20"/>
      <c r="AT352" s="20"/>
      <c r="AU352" s="20"/>
      <c r="AV352" s="20"/>
      <c r="AW352" s="20"/>
      <c r="AX352" s="20"/>
      <c r="AY352" s="20"/>
      <c r="AZ352" s="20"/>
      <c r="BA352" s="20"/>
      <c r="BB352" s="20"/>
      <c r="BC352" s="20"/>
      <c r="BD352" s="20"/>
      <c r="BE352" s="20"/>
      <c r="BF352" s="20"/>
      <c r="BG352" s="20"/>
      <c r="BH352" s="20"/>
      <c r="BI352" s="20"/>
      <c r="BJ352" s="20"/>
      <c r="BK352" s="20"/>
      <c r="BL352" s="20"/>
      <c r="BM352" s="20"/>
      <c r="BN352" s="20"/>
      <c r="BO352" s="20"/>
      <c r="BP352" s="20"/>
      <c r="BQ352" s="20"/>
      <c r="BR352" s="20"/>
      <c r="BS352" s="20"/>
      <c r="BT352" s="20"/>
      <c r="BU352" s="20"/>
      <c r="BV352" s="20"/>
      <c r="BW352" s="20"/>
      <c r="BX352" s="20"/>
      <c r="BY352" s="20"/>
      <c r="BZ352" s="20"/>
      <c r="CA352" s="20"/>
      <c r="CB352" s="20"/>
      <c r="CC352" s="20"/>
      <c r="CD352" s="20"/>
      <c r="CE352" s="20"/>
      <c r="CF352" s="20"/>
      <c r="CG352" s="20"/>
      <c r="CH352" s="20"/>
      <c r="CI352" s="20"/>
      <c r="CJ352" s="20"/>
      <c r="CK352" s="20"/>
      <c r="CL352" s="20"/>
      <c r="CM352" s="20"/>
      <c r="CN352" s="20"/>
      <c r="CO352" s="20"/>
      <c r="CP352" s="20"/>
      <c r="CQ352" s="20"/>
      <c r="CR352" s="20"/>
      <c r="CS352" s="20"/>
      <c r="CT352" s="20"/>
      <c r="CU352" s="20"/>
      <c r="CV352" s="20"/>
      <c r="CW352" s="20"/>
      <c r="CX352" s="20"/>
      <c r="CY352" s="20"/>
      <c r="CZ352" s="20"/>
      <c r="DA352" s="20"/>
      <c r="DB352" s="20"/>
      <c r="DC352" s="20"/>
      <c r="DD352" s="20"/>
      <c r="DE352" s="20"/>
      <c r="DF352" s="20"/>
      <c r="DG352" s="20"/>
      <c r="DH352" s="20"/>
      <c r="DI352" s="20"/>
      <c r="DJ352" s="20"/>
      <c r="DK352" s="20"/>
      <c r="DL352" s="20"/>
      <c r="DM352" s="20"/>
      <c r="DN352" s="20"/>
      <c r="DO352" s="20"/>
      <c r="DP352" s="20"/>
      <c r="DQ352" s="20"/>
      <c r="DR352" s="20"/>
      <c r="DS352" s="20"/>
      <c r="DT352" s="20"/>
      <c r="DU352" s="20"/>
      <c r="DV352" s="20"/>
      <c r="DW352" s="20"/>
      <c r="DX352" s="20"/>
      <c r="DY352" s="20"/>
      <c r="DZ352" s="20"/>
      <c r="EA352" s="20"/>
      <c r="EB352" s="20"/>
      <c r="EC352" s="20"/>
      <c r="ED352" s="20"/>
      <c r="EE352" s="20"/>
      <c r="EF352" s="20"/>
      <c r="EG352" s="20"/>
      <c r="EH352" s="20"/>
      <c r="EI352" s="20"/>
      <c r="EJ352" s="20"/>
      <c r="EK352" s="20"/>
      <c r="EL352" s="20"/>
      <c r="EM352" s="20"/>
      <c r="EN352" s="20"/>
      <c r="EO352" s="20"/>
      <c r="EP352" s="20"/>
      <c r="EQ352" s="20"/>
      <c r="ER352" s="20"/>
      <c r="ES352" s="20"/>
      <c r="ET352" s="20"/>
      <c r="EU352" s="20"/>
      <c r="EV352" s="20"/>
      <c r="EW352" s="20"/>
      <c r="EX352" s="20"/>
      <c r="EY352" s="20"/>
      <c r="EZ352" s="20"/>
      <c r="FA352" s="20"/>
      <c r="FB352" s="20"/>
      <c r="FC352" s="20"/>
      <c r="FD352" s="20"/>
      <c r="FE352" s="20"/>
      <c r="FF352" s="20"/>
      <c r="FG352" s="20"/>
      <c r="FH352" s="20"/>
      <c r="FI352" s="20"/>
      <c r="FJ352" s="20"/>
      <c r="FK352" s="20"/>
      <c r="FL352" s="20"/>
      <c r="FM352" s="20"/>
      <c r="FN352" s="20"/>
      <c r="FO352" s="20"/>
      <c r="FP352" s="20"/>
      <c r="FQ352" s="20"/>
      <c r="FR352" s="20"/>
    </row>
    <row r="353" spans="4:174" ht="15.75" customHeight="1">
      <c r="D353" s="20"/>
      <c r="E353" s="20"/>
      <c r="F353" s="20"/>
      <c r="G353" s="20"/>
      <c r="H353" s="20"/>
      <c r="I353" s="20"/>
      <c r="J353" s="20"/>
      <c r="K353" s="20"/>
      <c r="L353" s="20"/>
      <c r="M353" s="20"/>
      <c r="N353" s="20"/>
      <c r="O353" s="20"/>
      <c r="P353" s="20"/>
      <c r="Q353" s="20"/>
      <c r="R353" s="20"/>
      <c r="S353" s="20"/>
      <c r="T353" s="20"/>
      <c r="AS353" s="20"/>
      <c r="AT353" s="20"/>
      <c r="AU353" s="20"/>
      <c r="AV353" s="20"/>
      <c r="AW353" s="20"/>
      <c r="AX353" s="20"/>
      <c r="AY353" s="20"/>
      <c r="AZ353" s="20"/>
      <c r="BA353" s="20"/>
      <c r="BB353" s="20"/>
      <c r="BC353" s="20"/>
      <c r="BD353" s="20"/>
      <c r="BE353" s="20"/>
      <c r="BF353" s="20"/>
      <c r="BG353" s="20"/>
      <c r="BH353" s="20"/>
      <c r="BI353" s="20"/>
      <c r="BJ353" s="20"/>
      <c r="BK353" s="20"/>
      <c r="BL353" s="20"/>
      <c r="BM353" s="20"/>
      <c r="BN353" s="20"/>
      <c r="BO353" s="20"/>
      <c r="BP353" s="20"/>
      <c r="BQ353" s="20"/>
      <c r="BR353" s="20"/>
      <c r="BS353" s="20"/>
      <c r="BT353" s="20"/>
      <c r="BU353" s="20"/>
      <c r="BV353" s="20"/>
      <c r="BW353" s="20"/>
      <c r="BX353" s="20"/>
      <c r="BY353" s="20"/>
      <c r="BZ353" s="20"/>
      <c r="CA353" s="20"/>
      <c r="CB353" s="20"/>
      <c r="CC353" s="20"/>
      <c r="CD353" s="20"/>
      <c r="CE353" s="20"/>
      <c r="CF353" s="20"/>
      <c r="CG353" s="20"/>
      <c r="CH353" s="20"/>
      <c r="CI353" s="20"/>
      <c r="CJ353" s="20"/>
      <c r="CK353" s="20"/>
      <c r="CL353" s="20"/>
      <c r="CM353" s="20"/>
      <c r="CN353" s="20"/>
      <c r="CO353" s="20"/>
      <c r="CP353" s="20"/>
      <c r="CQ353" s="20"/>
      <c r="CR353" s="20"/>
      <c r="CS353" s="20"/>
      <c r="CT353" s="20"/>
      <c r="CU353" s="20"/>
      <c r="CV353" s="20"/>
      <c r="CW353" s="20"/>
      <c r="CX353" s="20"/>
      <c r="CY353" s="20"/>
      <c r="CZ353" s="20"/>
      <c r="DA353" s="20"/>
      <c r="DB353" s="20"/>
      <c r="DC353" s="20"/>
      <c r="DD353" s="20"/>
      <c r="DE353" s="20"/>
      <c r="DF353" s="20"/>
      <c r="DG353" s="20"/>
      <c r="DH353" s="20"/>
      <c r="DI353" s="20"/>
      <c r="DJ353" s="20"/>
      <c r="DK353" s="20"/>
      <c r="DL353" s="20"/>
      <c r="DM353" s="20"/>
      <c r="DN353" s="20"/>
      <c r="DO353" s="20"/>
      <c r="DP353" s="20"/>
      <c r="DQ353" s="20"/>
      <c r="DR353" s="20"/>
      <c r="DS353" s="20"/>
      <c r="DT353" s="20"/>
      <c r="DU353" s="20"/>
      <c r="DV353" s="20"/>
      <c r="DW353" s="20"/>
      <c r="DX353" s="20"/>
      <c r="DY353" s="20"/>
      <c r="DZ353" s="20"/>
      <c r="EA353" s="20"/>
      <c r="EB353" s="20"/>
      <c r="EC353" s="20"/>
      <c r="ED353" s="20"/>
      <c r="EE353" s="20"/>
      <c r="EF353" s="20"/>
      <c r="EG353" s="20"/>
      <c r="EH353" s="20"/>
      <c r="EI353" s="20"/>
      <c r="EJ353" s="20"/>
      <c r="EK353" s="20"/>
      <c r="EL353" s="20"/>
      <c r="EM353" s="20"/>
      <c r="EN353" s="20"/>
      <c r="EO353" s="20"/>
      <c r="EP353" s="20"/>
      <c r="EQ353" s="20"/>
      <c r="ER353" s="20"/>
      <c r="ES353" s="20"/>
      <c r="ET353" s="20"/>
      <c r="EU353" s="20"/>
      <c r="EV353" s="20"/>
      <c r="EW353" s="20"/>
      <c r="EX353" s="20"/>
      <c r="EY353" s="20"/>
      <c r="EZ353" s="20"/>
      <c r="FA353" s="20"/>
      <c r="FB353" s="20"/>
      <c r="FC353" s="20"/>
      <c r="FD353" s="20"/>
      <c r="FE353" s="20"/>
      <c r="FF353" s="20"/>
      <c r="FG353" s="20"/>
      <c r="FH353" s="20"/>
      <c r="FI353" s="20"/>
      <c r="FJ353" s="20"/>
      <c r="FK353" s="20"/>
      <c r="FL353" s="20"/>
      <c r="FM353" s="20"/>
      <c r="FN353" s="20"/>
      <c r="FO353" s="20"/>
      <c r="FP353" s="20"/>
      <c r="FQ353" s="20"/>
      <c r="FR353" s="20"/>
    </row>
    <row r="354" spans="4:174" ht="15.75" customHeight="1">
      <c r="D354" s="20"/>
      <c r="E354" s="20"/>
      <c r="F354" s="20"/>
      <c r="G354" s="20"/>
      <c r="H354" s="20"/>
      <c r="I354" s="20"/>
      <c r="J354" s="20"/>
      <c r="K354" s="20"/>
      <c r="L354" s="20"/>
      <c r="M354" s="20"/>
      <c r="N354" s="20"/>
      <c r="O354" s="20"/>
      <c r="P354" s="20"/>
      <c r="Q354" s="20"/>
      <c r="R354" s="20"/>
      <c r="S354" s="20"/>
      <c r="T354" s="20"/>
      <c r="AS354" s="20"/>
      <c r="AT354" s="20"/>
      <c r="AU354" s="20"/>
      <c r="AV354" s="20"/>
      <c r="AW354" s="20"/>
      <c r="AX354" s="20"/>
      <c r="AY354" s="20"/>
      <c r="AZ354" s="20"/>
      <c r="BA354" s="20"/>
      <c r="BB354" s="20"/>
      <c r="BC354" s="20"/>
      <c r="BD354" s="20"/>
      <c r="BE354" s="20"/>
      <c r="BF354" s="20"/>
      <c r="BG354" s="20"/>
      <c r="BH354" s="20"/>
      <c r="BI354" s="20"/>
      <c r="BJ354" s="20"/>
      <c r="BK354" s="20"/>
      <c r="BL354" s="20"/>
      <c r="BM354" s="20"/>
      <c r="BN354" s="20"/>
      <c r="BO354" s="20"/>
      <c r="BP354" s="20"/>
      <c r="BQ354" s="20"/>
      <c r="BR354" s="20"/>
      <c r="BS354" s="20"/>
      <c r="BT354" s="20"/>
      <c r="BU354" s="20"/>
      <c r="BV354" s="20"/>
      <c r="BW354" s="20"/>
      <c r="BX354" s="20"/>
      <c r="BY354" s="20"/>
      <c r="BZ354" s="20"/>
      <c r="CA354" s="20"/>
      <c r="CB354" s="20"/>
      <c r="CC354" s="20"/>
      <c r="CD354" s="20"/>
      <c r="CE354" s="20"/>
      <c r="CF354" s="20"/>
      <c r="CG354" s="20"/>
      <c r="CH354" s="20"/>
      <c r="CI354" s="20"/>
      <c r="CJ354" s="20"/>
      <c r="CK354" s="20"/>
      <c r="CL354" s="20"/>
      <c r="CM354" s="20"/>
      <c r="CN354" s="20"/>
      <c r="CO354" s="20"/>
      <c r="CP354" s="20"/>
      <c r="CQ354" s="20"/>
      <c r="CR354" s="20"/>
      <c r="CS354" s="20"/>
      <c r="CT354" s="20"/>
      <c r="CU354" s="20"/>
      <c r="CV354" s="20"/>
      <c r="CW354" s="20"/>
      <c r="CX354" s="20"/>
      <c r="CY354" s="20"/>
      <c r="CZ354" s="20"/>
      <c r="DA354" s="20"/>
      <c r="DB354" s="20"/>
      <c r="DC354" s="20"/>
      <c r="DD354" s="20"/>
      <c r="DE354" s="20"/>
      <c r="DF354" s="20"/>
      <c r="DG354" s="20"/>
      <c r="DH354" s="20"/>
      <c r="DI354" s="20"/>
      <c r="DJ354" s="20"/>
      <c r="DK354" s="20"/>
      <c r="DL354" s="20"/>
      <c r="DM354" s="20"/>
      <c r="DN354" s="20"/>
      <c r="DO354" s="20"/>
      <c r="DP354" s="20"/>
      <c r="DQ354" s="20"/>
      <c r="DR354" s="20"/>
      <c r="DS354" s="20"/>
      <c r="DT354" s="20"/>
      <c r="DU354" s="20"/>
      <c r="DV354" s="20"/>
      <c r="DW354" s="20"/>
      <c r="DX354" s="20"/>
      <c r="DY354" s="20"/>
      <c r="DZ354" s="20"/>
      <c r="EA354" s="20"/>
      <c r="EB354" s="20"/>
      <c r="EC354" s="20"/>
      <c r="ED354" s="20"/>
      <c r="EE354" s="20"/>
      <c r="EF354" s="20"/>
      <c r="EG354" s="20"/>
      <c r="EH354" s="20"/>
      <c r="EI354" s="20"/>
      <c r="EJ354" s="20"/>
      <c r="EK354" s="20"/>
      <c r="EL354" s="20"/>
      <c r="EM354" s="20"/>
      <c r="EN354" s="20"/>
      <c r="EO354" s="20"/>
      <c r="EP354" s="20"/>
      <c r="EQ354" s="20"/>
      <c r="ER354" s="20"/>
      <c r="ES354" s="20"/>
      <c r="ET354" s="20"/>
      <c r="EU354" s="20"/>
      <c r="EV354" s="20"/>
      <c r="EW354" s="20"/>
      <c r="EX354" s="20"/>
      <c r="EY354" s="20"/>
      <c r="EZ354" s="20"/>
      <c r="FA354" s="20"/>
      <c r="FB354" s="20"/>
      <c r="FC354" s="20"/>
      <c r="FD354" s="20"/>
      <c r="FE354" s="20"/>
      <c r="FF354" s="20"/>
      <c r="FG354" s="20"/>
      <c r="FH354" s="20"/>
      <c r="FI354" s="20"/>
      <c r="FJ354" s="20"/>
      <c r="FK354" s="20"/>
      <c r="FL354" s="20"/>
      <c r="FM354" s="20"/>
      <c r="FN354" s="20"/>
      <c r="FO354" s="20"/>
      <c r="FP354" s="20"/>
      <c r="FQ354" s="20"/>
      <c r="FR354" s="20"/>
    </row>
    <row r="355" spans="4:174" ht="15.75" customHeight="1">
      <c r="D355" s="20"/>
      <c r="E355" s="20"/>
      <c r="F355" s="20"/>
      <c r="G355" s="20"/>
      <c r="H355" s="20"/>
      <c r="I355" s="20"/>
      <c r="J355" s="20"/>
      <c r="K355" s="20"/>
      <c r="L355" s="20"/>
      <c r="M355" s="20"/>
      <c r="N355" s="20"/>
      <c r="O355" s="20"/>
      <c r="P355" s="20"/>
      <c r="Q355" s="20"/>
      <c r="R355" s="20"/>
      <c r="S355" s="20"/>
      <c r="T355" s="20"/>
      <c r="AS355" s="20"/>
      <c r="AT355" s="20"/>
      <c r="AU355" s="20"/>
      <c r="AV355" s="20"/>
      <c r="AW355" s="20"/>
      <c r="AX355" s="20"/>
      <c r="AY355" s="20"/>
      <c r="AZ355" s="20"/>
      <c r="BA355" s="20"/>
      <c r="BB355" s="20"/>
      <c r="BC355" s="20"/>
      <c r="BD355" s="20"/>
      <c r="BE355" s="20"/>
      <c r="BF355" s="20"/>
      <c r="BG355" s="20"/>
      <c r="BH355" s="20"/>
      <c r="BI355" s="20"/>
      <c r="BJ355" s="20"/>
      <c r="BK355" s="20"/>
      <c r="BL355" s="20"/>
      <c r="BM355" s="20"/>
      <c r="BN355" s="20"/>
      <c r="BO355" s="20"/>
      <c r="BP355" s="20"/>
      <c r="BQ355" s="20"/>
      <c r="BR355" s="20"/>
      <c r="BS355" s="20"/>
      <c r="BT355" s="20"/>
      <c r="BU355" s="20"/>
      <c r="BV355" s="20"/>
      <c r="BW355" s="20"/>
      <c r="BX355" s="20"/>
      <c r="BY355" s="20"/>
      <c r="BZ355" s="20"/>
      <c r="CA355" s="20"/>
      <c r="CB355" s="20"/>
      <c r="CC355" s="20"/>
      <c r="CD355" s="20"/>
      <c r="CE355" s="20"/>
      <c r="CF355" s="20"/>
      <c r="CG355" s="20"/>
      <c r="CH355" s="20"/>
      <c r="CI355" s="20"/>
      <c r="CJ355" s="20"/>
      <c r="CK355" s="20"/>
      <c r="CL355" s="20"/>
      <c r="CM355" s="20"/>
      <c r="CN355" s="20"/>
      <c r="CO355" s="20"/>
      <c r="CP355" s="20"/>
      <c r="CQ355" s="20"/>
      <c r="CR355" s="20"/>
      <c r="CS355" s="20"/>
      <c r="CT355" s="20"/>
      <c r="CU355" s="20"/>
      <c r="CV355" s="20"/>
      <c r="CW355" s="20"/>
      <c r="CX355" s="20"/>
      <c r="CY355" s="20"/>
      <c r="CZ355" s="20"/>
      <c r="DA355" s="20"/>
      <c r="DB355" s="20"/>
      <c r="DC355" s="20"/>
      <c r="DD355" s="20"/>
      <c r="DE355" s="20"/>
      <c r="DF355" s="20"/>
      <c r="DG355" s="20"/>
      <c r="DH355" s="20"/>
      <c r="DI355" s="20"/>
      <c r="DJ355" s="20"/>
      <c r="DK355" s="20"/>
      <c r="DL355" s="20"/>
      <c r="DM355" s="20"/>
      <c r="DN355" s="20"/>
      <c r="DO355" s="20"/>
      <c r="DP355" s="20"/>
      <c r="DQ355" s="20"/>
      <c r="DR355" s="20"/>
      <c r="DS355" s="20"/>
      <c r="DT355" s="20"/>
      <c r="DU355" s="20"/>
      <c r="DV355" s="20"/>
      <c r="DW355" s="20"/>
      <c r="DX355" s="20"/>
      <c r="DY355" s="20"/>
      <c r="DZ355" s="20"/>
      <c r="EA355" s="20"/>
      <c r="EB355" s="20"/>
      <c r="EC355" s="20"/>
      <c r="ED355" s="20"/>
      <c r="EE355" s="20"/>
      <c r="EF355" s="20"/>
      <c r="EG355" s="20"/>
      <c r="EH355" s="20"/>
      <c r="EI355" s="20"/>
      <c r="EJ355" s="20"/>
      <c r="EK355" s="20"/>
      <c r="EL355" s="20"/>
      <c r="EM355" s="20"/>
      <c r="EN355" s="20"/>
      <c r="EO355" s="20"/>
      <c r="EP355" s="20"/>
      <c r="EQ355" s="20"/>
      <c r="ER355" s="20"/>
      <c r="ES355" s="20"/>
      <c r="ET355" s="20"/>
      <c r="EU355" s="20"/>
      <c r="EV355" s="20"/>
      <c r="EW355" s="20"/>
      <c r="EX355" s="20"/>
      <c r="EY355" s="20"/>
      <c r="EZ355" s="20"/>
      <c r="FA355" s="20"/>
      <c r="FB355" s="20"/>
      <c r="FC355" s="20"/>
      <c r="FD355" s="20"/>
      <c r="FE355" s="20"/>
      <c r="FF355" s="20"/>
      <c r="FG355" s="20"/>
      <c r="FH355" s="20"/>
      <c r="FI355" s="20"/>
      <c r="FJ355" s="20"/>
      <c r="FK355" s="20"/>
      <c r="FL355" s="20"/>
      <c r="FM355" s="20"/>
      <c r="FN355" s="20"/>
      <c r="FO355" s="20"/>
      <c r="FP355" s="20"/>
      <c r="FQ355" s="20"/>
      <c r="FR355" s="20"/>
    </row>
    <row r="356" spans="4:174" ht="15.75" customHeight="1">
      <c r="D356" s="20"/>
      <c r="E356" s="20"/>
      <c r="F356" s="20"/>
      <c r="G356" s="20"/>
      <c r="H356" s="20"/>
      <c r="I356" s="20"/>
      <c r="J356" s="20"/>
      <c r="K356" s="20"/>
      <c r="L356" s="20"/>
      <c r="M356" s="20"/>
      <c r="N356" s="20"/>
      <c r="O356" s="20"/>
      <c r="P356" s="20"/>
      <c r="Q356" s="20"/>
      <c r="R356" s="20"/>
      <c r="S356" s="20"/>
      <c r="T356" s="20"/>
      <c r="AS356" s="20"/>
      <c r="AT356" s="20"/>
      <c r="AU356" s="20"/>
      <c r="AV356" s="20"/>
      <c r="AW356" s="20"/>
      <c r="AX356" s="20"/>
      <c r="AY356" s="20"/>
      <c r="AZ356" s="20"/>
      <c r="BA356" s="20"/>
      <c r="BB356" s="20"/>
      <c r="BC356" s="20"/>
      <c r="BD356" s="20"/>
      <c r="BE356" s="20"/>
      <c r="BF356" s="20"/>
      <c r="BG356" s="20"/>
      <c r="BH356" s="20"/>
      <c r="BI356" s="20"/>
      <c r="BJ356" s="20"/>
      <c r="BK356" s="20"/>
      <c r="BL356" s="20"/>
      <c r="BM356" s="20"/>
      <c r="BN356" s="20"/>
      <c r="BO356" s="20"/>
      <c r="BP356" s="20"/>
      <c r="BQ356" s="20"/>
      <c r="BR356" s="20"/>
      <c r="BS356" s="20"/>
      <c r="BT356" s="20"/>
      <c r="BU356" s="20"/>
      <c r="BV356" s="20"/>
      <c r="BW356" s="20"/>
      <c r="BX356" s="20"/>
      <c r="BY356" s="20"/>
      <c r="BZ356" s="20"/>
      <c r="CA356" s="20"/>
      <c r="CB356" s="20"/>
      <c r="CC356" s="20"/>
      <c r="CD356" s="20"/>
      <c r="CE356" s="20"/>
      <c r="CF356" s="20"/>
      <c r="CG356" s="20"/>
      <c r="CH356" s="20"/>
      <c r="CI356" s="20"/>
      <c r="CJ356" s="20"/>
      <c r="CK356" s="20"/>
      <c r="CL356" s="20"/>
      <c r="CM356" s="20"/>
      <c r="CN356" s="20"/>
      <c r="CO356" s="20"/>
      <c r="CP356" s="20"/>
      <c r="CQ356" s="20"/>
      <c r="CR356" s="20"/>
      <c r="CS356" s="20"/>
      <c r="CT356" s="20"/>
      <c r="CU356" s="20"/>
      <c r="CV356" s="20"/>
      <c r="CW356" s="20"/>
      <c r="CX356" s="20"/>
      <c r="CY356" s="20"/>
      <c r="CZ356" s="20"/>
      <c r="DA356" s="20"/>
      <c r="DB356" s="20"/>
      <c r="DC356" s="20"/>
      <c r="DD356" s="20"/>
      <c r="DE356" s="20"/>
      <c r="DF356" s="20"/>
      <c r="DG356" s="20"/>
      <c r="DH356" s="20"/>
      <c r="DI356" s="20"/>
      <c r="DJ356" s="20"/>
      <c r="DK356" s="20"/>
      <c r="DL356" s="20"/>
      <c r="DM356" s="20"/>
      <c r="DN356" s="20"/>
      <c r="DO356" s="20"/>
      <c r="DP356" s="20"/>
      <c r="DQ356" s="20"/>
      <c r="DR356" s="20"/>
      <c r="DS356" s="20"/>
      <c r="DT356" s="20"/>
      <c r="DU356" s="20"/>
      <c r="DV356" s="20"/>
      <c r="DW356" s="20"/>
      <c r="DX356" s="20"/>
      <c r="DY356" s="20"/>
      <c r="DZ356" s="20"/>
      <c r="EA356" s="20"/>
      <c r="EB356" s="20"/>
      <c r="EC356" s="20"/>
      <c r="ED356" s="20"/>
      <c r="EE356" s="20"/>
      <c r="EF356" s="20"/>
      <c r="EG356" s="20"/>
      <c r="EH356" s="20"/>
      <c r="EI356" s="20"/>
      <c r="EJ356" s="20"/>
      <c r="EK356" s="20"/>
      <c r="EL356" s="20"/>
      <c r="EM356" s="20"/>
      <c r="EN356" s="20"/>
      <c r="EO356" s="20"/>
      <c r="EP356" s="20"/>
      <c r="EQ356" s="20"/>
      <c r="ER356" s="20"/>
      <c r="ES356" s="20"/>
      <c r="ET356" s="20"/>
      <c r="EU356" s="20"/>
      <c r="EV356" s="20"/>
      <c r="EW356" s="20"/>
      <c r="EX356" s="20"/>
      <c r="EY356" s="20"/>
      <c r="EZ356" s="20"/>
      <c r="FA356" s="20"/>
      <c r="FB356" s="20"/>
      <c r="FC356" s="20"/>
      <c r="FD356" s="20"/>
      <c r="FE356" s="20"/>
      <c r="FF356" s="20"/>
      <c r="FG356" s="20"/>
      <c r="FH356" s="20"/>
      <c r="FI356" s="20"/>
      <c r="FJ356" s="20"/>
      <c r="FK356" s="20"/>
      <c r="FL356" s="20"/>
      <c r="FM356" s="20"/>
      <c r="FN356" s="20"/>
      <c r="FO356" s="20"/>
      <c r="FP356" s="20"/>
      <c r="FQ356" s="20"/>
      <c r="FR356" s="20"/>
    </row>
    <row r="357" spans="4:174" ht="15.75" customHeight="1">
      <c r="D357" s="20"/>
      <c r="E357" s="20"/>
      <c r="F357" s="20"/>
      <c r="G357" s="20"/>
      <c r="H357" s="20"/>
      <c r="I357" s="20"/>
      <c r="J357" s="20"/>
      <c r="K357" s="20"/>
      <c r="L357" s="20"/>
      <c r="M357" s="20"/>
      <c r="N357" s="20"/>
      <c r="O357" s="20"/>
      <c r="P357" s="20"/>
      <c r="Q357" s="20"/>
      <c r="R357" s="20"/>
      <c r="S357" s="20"/>
      <c r="T357" s="20"/>
      <c r="AS357" s="20"/>
      <c r="AT357" s="20"/>
      <c r="AU357" s="20"/>
      <c r="AV357" s="20"/>
      <c r="AW357" s="20"/>
      <c r="AX357" s="20"/>
      <c r="AY357" s="20"/>
      <c r="AZ357" s="20"/>
      <c r="BA357" s="20"/>
      <c r="BB357" s="20"/>
      <c r="BC357" s="20"/>
      <c r="BD357" s="20"/>
      <c r="BE357" s="20"/>
      <c r="BF357" s="20"/>
      <c r="BG357" s="20"/>
      <c r="BH357" s="20"/>
      <c r="BI357" s="20"/>
      <c r="BJ357" s="20"/>
      <c r="BK357" s="20"/>
      <c r="BL357" s="20"/>
      <c r="BM357" s="20"/>
      <c r="BN357" s="20"/>
      <c r="BO357" s="20"/>
      <c r="BP357" s="20"/>
      <c r="BQ357" s="20"/>
      <c r="BR357" s="20"/>
      <c r="BS357" s="20"/>
      <c r="BT357" s="20"/>
      <c r="BU357" s="20"/>
      <c r="BV357" s="20"/>
      <c r="BW357" s="20"/>
      <c r="BX357" s="20"/>
      <c r="BY357" s="20"/>
      <c r="BZ357" s="20"/>
      <c r="CA357" s="20"/>
      <c r="CB357" s="20"/>
      <c r="CC357" s="20"/>
      <c r="CD357" s="20"/>
      <c r="CE357" s="20"/>
      <c r="CF357" s="20"/>
      <c r="CG357" s="20"/>
      <c r="CH357" s="20"/>
      <c r="CI357" s="20"/>
      <c r="CJ357" s="20"/>
      <c r="CK357" s="20"/>
      <c r="CL357" s="20"/>
      <c r="CM357" s="20"/>
      <c r="CN357" s="20"/>
      <c r="CO357" s="20"/>
      <c r="CP357" s="20"/>
      <c r="CQ357" s="20"/>
      <c r="CR357" s="20"/>
      <c r="CS357" s="20"/>
      <c r="CT357" s="20"/>
      <c r="CU357" s="20"/>
      <c r="CV357" s="20"/>
      <c r="CW357" s="20"/>
      <c r="CX357" s="20"/>
      <c r="CY357" s="20"/>
      <c r="CZ357" s="20"/>
      <c r="DA357" s="20"/>
      <c r="DB357" s="20"/>
      <c r="DC357" s="20"/>
      <c r="DD357" s="20"/>
      <c r="DE357" s="20"/>
      <c r="DF357" s="20"/>
      <c r="DG357" s="20"/>
      <c r="DH357" s="20"/>
      <c r="DI357" s="20"/>
      <c r="DJ357" s="20"/>
      <c r="DK357" s="20"/>
      <c r="DL357" s="20"/>
      <c r="DM357" s="20"/>
      <c r="DN357" s="20"/>
      <c r="DO357" s="20"/>
      <c r="DP357" s="20"/>
      <c r="DQ357" s="20"/>
      <c r="DR357" s="20"/>
      <c r="DS357" s="20"/>
      <c r="DT357" s="20"/>
      <c r="DU357" s="20"/>
      <c r="DV357" s="20"/>
      <c r="DW357" s="20"/>
      <c r="DX357" s="20"/>
      <c r="DY357" s="20"/>
      <c r="DZ357" s="20"/>
      <c r="EA357" s="20"/>
      <c r="EB357" s="20"/>
      <c r="EC357" s="20"/>
      <c r="ED357" s="20"/>
      <c r="EE357" s="20"/>
      <c r="EF357" s="20"/>
      <c r="EG357" s="20"/>
      <c r="EH357" s="20"/>
      <c r="EI357" s="20"/>
      <c r="EJ357" s="20"/>
      <c r="EK357" s="20"/>
      <c r="EL357" s="20"/>
      <c r="EM357" s="20"/>
      <c r="EN357" s="20"/>
      <c r="EO357" s="20"/>
      <c r="EP357" s="20"/>
      <c r="EQ357" s="20"/>
      <c r="ER357" s="20"/>
      <c r="ES357" s="20"/>
      <c r="ET357" s="20"/>
      <c r="EU357" s="20"/>
      <c r="EV357" s="20"/>
      <c r="EW357" s="20"/>
      <c r="EX357" s="20"/>
      <c r="EY357" s="20"/>
      <c r="EZ357" s="20"/>
      <c r="FA357" s="20"/>
      <c r="FB357" s="20"/>
      <c r="FC357" s="20"/>
      <c r="FD357" s="20"/>
      <c r="FE357" s="20"/>
      <c r="FF357" s="20"/>
      <c r="FG357" s="20"/>
      <c r="FH357" s="20"/>
      <c r="FI357" s="20"/>
      <c r="FJ357" s="20"/>
      <c r="FK357" s="20"/>
      <c r="FL357" s="20"/>
      <c r="FM357" s="20"/>
      <c r="FN357" s="20"/>
      <c r="FO357" s="20"/>
      <c r="FP357" s="20"/>
      <c r="FQ357" s="20"/>
      <c r="FR357" s="20"/>
    </row>
    <row r="358" spans="4:174" ht="15.75" customHeight="1">
      <c r="D358" s="20"/>
      <c r="E358" s="20"/>
      <c r="F358" s="20"/>
      <c r="G358" s="20"/>
      <c r="H358" s="20"/>
      <c r="I358" s="20"/>
      <c r="J358" s="20"/>
      <c r="K358" s="20"/>
      <c r="L358" s="20"/>
      <c r="M358" s="20"/>
      <c r="N358" s="20"/>
      <c r="O358" s="20"/>
      <c r="P358" s="20"/>
      <c r="Q358" s="20"/>
      <c r="R358" s="20"/>
      <c r="S358" s="20"/>
      <c r="T358" s="20"/>
      <c r="AS358" s="20"/>
      <c r="AT358" s="20"/>
      <c r="AU358" s="20"/>
      <c r="AV358" s="20"/>
      <c r="AW358" s="20"/>
      <c r="AX358" s="20"/>
      <c r="AY358" s="20"/>
      <c r="AZ358" s="20"/>
      <c r="BA358" s="20"/>
      <c r="BB358" s="20"/>
      <c r="BC358" s="20"/>
      <c r="BD358" s="20"/>
      <c r="BE358" s="20"/>
      <c r="BF358" s="20"/>
      <c r="BG358" s="20"/>
      <c r="BH358" s="20"/>
      <c r="BI358" s="20"/>
      <c r="BJ358" s="20"/>
      <c r="BK358" s="20"/>
      <c r="BL358" s="20"/>
      <c r="BM358" s="20"/>
      <c r="BN358" s="20"/>
      <c r="BO358" s="20"/>
      <c r="BP358" s="20"/>
      <c r="BQ358" s="20"/>
      <c r="BR358" s="20"/>
      <c r="BS358" s="20"/>
      <c r="BT358" s="20"/>
      <c r="BU358" s="20"/>
      <c r="BV358" s="20"/>
      <c r="BW358" s="20"/>
      <c r="BX358" s="20"/>
      <c r="BY358" s="20"/>
      <c r="BZ358" s="20"/>
      <c r="CA358" s="20"/>
      <c r="CB358" s="20"/>
      <c r="CC358" s="20"/>
      <c r="CD358" s="20"/>
      <c r="CE358" s="20"/>
      <c r="CF358" s="20"/>
      <c r="CG358" s="20"/>
      <c r="CH358" s="20"/>
      <c r="CI358" s="20"/>
      <c r="CJ358" s="20"/>
      <c r="CK358" s="20"/>
      <c r="CL358" s="20"/>
      <c r="CM358" s="20"/>
      <c r="CN358" s="20"/>
      <c r="CO358" s="20"/>
      <c r="CP358" s="20"/>
      <c r="CQ358" s="20"/>
      <c r="CR358" s="20"/>
      <c r="CS358" s="20"/>
      <c r="CT358" s="20"/>
      <c r="CU358" s="20"/>
      <c r="CV358" s="20"/>
      <c r="CW358" s="20"/>
      <c r="CX358" s="20"/>
      <c r="CY358" s="20"/>
      <c r="CZ358" s="20"/>
      <c r="DA358" s="20"/>
      <c r="DB358" s="20"/>
      <c r="DC358" s="20"/>
      <c r="DD358" s="20"/>
      <c r="DE358" s="20"/>
      <c r="DF358" s="20"/>
      <c r="DG358" s="20"/>
      <c r="DH358" s="20"/>
      <c r="DI358" s="20"/>
      <c r="DJ358" s="20"/>
      <c r="DK358" s="20"/>
      <c r="DL358" s="20"/>
      <c r="DM358" s="20"/>
      <c r="DN358" s="20"/>
      <c r="DO358" s="20"/>
      <c r="DP358" s="20"/>
      <c r="DQ358" s="20"/>
      <c r="DR358" s="20"/>
      <c r="DS358" s="20"/>
      <c r="DT358" s="20"/>
      <c r="DU358" s="20"/>
      <c r="DV358" s="20"/>
      <c r="DW358" s="20"/>
      <c r="DX358" s="20"/>
      <c r="DY358" s="20"/>
      <c r="DZ358" s="20"/>
      <c r="EA358" s="20"/>
      <c r="EB358" s="20"/>
      <c r="EC358" s="20"/>
      <c r="ED358" s="20"/>
      <c r="EE358" s="20"/>
      <c r="EF358" s="20"/>
      <c r="EG358" s="20"/>
      <c r="EH358" s="20"/>
      <c r="EI358" s="20"/>
      <c r="EJ358" s="20"/>
      <c r="EK358" s="20"/>
      <c r="EL358" s="20"/>
      <c r="EM358" s="20"/>
      <c r="EN358" s="20"/>
      <c r="EO358" s="20"/>
      <c r="EP358" s="20"/>
      <c r="EQ358" s="20"/>
      <c r="ER358" s="20"/>
      <c r="ES358" s="20"/>
      <c r="ET358" s="20"/>
      <c r="EU358" s="20"/>
      <c r="EV358" s="20"/>
      <c r="EW358" s="20"/>
      <c r="EX358" s="20"/>
      <c r="EY358" s="20"/>
      <c r="EZ358" s="20"/>
      <c r="FA358" s="20"/>
      <c r="FB358" s="20"/>
      <c r="FC358" s="20"/>
      <c r="FD358" s="20"/>
      <c r="FE358" s="20"/>
      <c r="FF358" s="20"/>
      <c r="FG358" s="20"/>
      <c r="FH358" s="20"/>
      <c r="FI358" s="20"/>
      <c r="FJ358" s="20"/>
      <c r="FK358" s="20"/>
      <c r="FL358" s="20"/>
      <c r="FM358" s="20"/>
      <c r="FN358" s="20"/>
      <c r="FO358" s="20"/>
      <c r="FP358" s="20"/>
      <c r="FQ358" s="20"/>
      <c r="FR358" s="20"/>
    </row>
    <row r="359" spans="4:174" ht="15.75" customHeight="1">
      <c r="D359" s="20"/>
      <c r="E359" s="20"/>
      <c r="F359" s="20"/>
      <c r="G359" s="20"/>
      <c r="H359" s="20"/>
      <c r="I359" s="20"/>
      <c r="J359" s="20"/>
      <c r="K359" s="20"/>
      <c r="L359" s="20"/>
      <c r="M359" s="20"/>
      <c r="N359" s="20"/>
      <c r="O359" s="20"/>
      <c r="P359" s="20"/>
      <c r="Q359" s="20"/>
      <c r="R359" s="20"/>
      <c r="S359" s="20"/>
      <c r="T359" s="20"/>
      <c r="AS359" s="20"/>
      <c r="AT359" s="20"/>
      <c r="AU359" s="20"/>
      <c r="AV359" s="20"/>
      <c r="AW359" s="20"/>
      <c r="AX359" s="20"/>
      <c r="AY359" s="20"/>
      <c r="AZ359" s="20"/>
      <c r="BA359" s="20"/>
      <c r="BB359" s="20"/>
      <c r="BC359" s="20"/>
      <c r="BD359" s="20"/>
      <c r="BE359" s="20"/>
      <c r="BF359" s="20"/>
      <c r="BG359" s="20"/>
      <c r="BH359" s="20"/>
      <c r="BI359" s="20"/>
      <c r="BJ359" s="20"/>
      <c r="BK359" s="20"/>
      <c r="BL359" s="20"/>
      <c r="BM359" s="20"/>
      <c r="BN359" s="20"/>
      <c r="BO359" s="20"/>
      <c r="BP359" s="20"/>
      <c r="BQ359" s="20"/>
      <c r="BR359" s="20"/>
      <c r="BS359" s="20"/>
      <c r="BT359" s="20"/>
      <c r="BU359" s="20"/>
      <c r="BV359" s="20"/>
      <c r="BW359" s="20"/>
      <c r="BX359" s="20"/>
      <c r="BY359" s="20"/>
      <c r="BZ359" s="20"/>
      <c r="CA359" s="20"/>
      <c r="CB359" s="20"/>
      <c r="CC359" s="20"/>
      <c r="CD359" s="20"/>
      <c r="CE359" s="20"/>
      <c r="CF359" s="20"/>
      <c r="CG359" s="20"/>
      <c r="CH359" s="20"/>
      <c r="CI359" s="20"/>
      <c r="CJ359" s="20"/>
      <c r="CK359" s="20"/>
      <c r="CL359" s="20"/>
      <c r="CM359" s="20"/>
      <c r="CN359" s="20"/>
      <c r="CO359" s="20"/>
      <c r="CP359" s="20"/>
      <c r="CQ359" s="20"/>
      <c r="CR359" s="20"/>
      <c r="CS359" s="20"/>
      <c r="CT359" s="20"/>
      <c r="CU359" s="20"/>
      <c r="CV359" s="20"/>
      <c r="CW359" s="20"/>
      <c r="CX359" s="20"/>
      <c r="CY359" s="20"/>
      <c r="CZ359" s="20"/>
      <c r="DA359" s="20"/>
      <c r="DB359" s="20"/>
      <c r="DC359" s="20"/>
      <c r="DD359" s="20"/>
      <c r="DE359" s="20"/>
      <c r="DF359" s="20"/>
      <c r="DG359" s="20"/>
      <c r="DH359" s="20"/>
      <c r="DI359" s="20"/>
      <c r="DJ359" s="20"/>
      <c r="DK359" s="20"/>
      <c r="DL359" s="20"/>
      <c r="DM359" s="20"/>
      <c r="DN359" s="20"/>
      <c r="DO359" s="20"/>
      <c r="DP359" s="20"/>
      <c r="DQ359" s="20"/>
      <c r="DR359" s="20"/>
      <c r="DS359" s="20"/>
      <c r="DT359" s="20"/>
      <c r="DU359" s="20"/>
      <c r="DV359" s="20"/>
      <c r="DW359" s="20"/>
      <c r="DX359" s="20"/>
      <c r="DY359" s="20"/>
      <c r="DZ359" s="20"/>
      <c r="EA359" s="20"/>
      <c r="EB359" s="20"/>
      <c r="EC359" s="20"/>
      <c r="ED359" s="20"/>
      <c r="EE359" s="20"/>
      <c r="EF359" s="20"/>
      <c r="EG359" s="20"/>
      <c r="EH359" s="20"/>
      <c r="EI359" s="20"/>
      <c r="EJ359" s="20"/>
      <c r="EK359" s="20"/>
      <c r="EL359" s="20"/>
      <c r="EM359" s="20"/>
      <c r="EN359" s="20"/>
      <c r="EO359" s="20"/>
      <c r="EP359" s="20"/>
      <c r="EQ359" s="20"/>
      <c r="ER359" s="20"/>
      <c r="ES359" s="20"/>
      <c r="ET359" s="20"/>
      <c r="EU359" s="20"/>
      <c r="EV359" s="20"/>
      <c r="EW359" s="20"/>
      <c r="EX359" s="20"/>
      <c r="EY359" s="20"/>
      <c r="EZ359" s="20"/>
      <c r="FA359" s="20"/>
      <c r="FB359" s="20"/>
      <c r="FC359" s="20"/>
      <c r="FD359" s="20"/>
      <c r="FE359" s="20"/>
      <c r="FF359" s="20"/>
      <c r="FG359" s="20"/>
      <c r="FH359" s="20"/>
      <c r="FI359" s="20"/>
      <c r="FJ359" s="20"/>
      <c r="FK359" s="20"/>
      <c r="FL359" s="20"/>
      <c r="FM359" s="20"/>
      <c r="FN359" s="20"/>
      <c r="FO359" s="20"/>
      <c r="FP359" s="20"/>
      <c r="FQ359" s="20"/>
      <c r="FR359" s="20"/>
    </row>
    <row r="360" spans="4:174" ht="15.75" customHeight="1">
      <c r="D360" s="20"/>
      <c r="E360" s="20"/>
      <c r="F360" s="20"/>
      <c r="G360" s="20"/>
      <c r="H360" s="20"/>
      <c r="I360" s="20"/>
      <c r="J360" s="20"/>
      <c r="K360" s="20"/>
      <c r="L360" s="20"/>
      <c r="M360" s="20"/>
      <c r="N360" s="20"/>
      <c r="O360" s="20"/>
      <c r="P360" s="20"/>
      <c r="Q360" s="20"/>
      <c r="R360" s="20"/>
      <c r="S360" s="20"/>
      <c r="T360" s="20"/>
      <c r="AS360" s="20"/>
      <c r="AT360" s="20"/>
      <c r="AU360" s="20"/>
      <c r="AV360" s="20"/>
      <c r="AW360" s="20"/>
      <c r="AX360" s="20"/>
      <c r="AY360" s="20"/>
      <c r="AZ360" s="20"/>
      <c r="BA360" s="20"/>
      <c r="BB360" s="20"/>
      <c r="BC360" s="20"/>
      <c r="BD360" s="20"/>
      <c r="BE360" s="20"/>
      <c r="BF360" s="20"/>
      <c r="BG360" s="20"/>
      <c r="BH360" s="20"/>
      <c r="BI360" s="20"/>
      <c r="BJ360" s="20"/>
      <c r="BK360" s="20"/>
      <c r="BL360" s="20"/>
      <c r="BM360" s="20"/>
      <c r="BN360" s="20"/>
      <c r="BO360" s="20"/>
      <c r="BP360" s="20"/>
      <c r="BQ360" s="20"/>
      <c r="BR360" s="20"/>
      <c r="BS360" s="20"/>
      <c r="BT360" s="20"/>
      <c r="BU360" s="20"/>
      <c r="BV360" s="20"/>
      <c r="BW360" s="20"/>
      <c r="BX360" s="20"/>
      <c r="BY360" s="20"/>
      <c r="BZ360" s="20"/>
      <c r="CA360" s="20"/>
      <c r="CB360" s="20"/>
      <c r="CC360" s="20"/>
      <c r="CD360" s="20"/>
      <c r="CE360" s="20"/>
      <c r="CF360" s="20"/>
      <c r="CG360" s="20"/>
      <c r="CH360" s="20"/>
      <c r="CI360" s="20"/>
      <c r="CJ360" s="20"/>
      <c r="CK360" s="20"/>
      <c r="CL360" s="20"/>
      <c r="CM360" s="20"/>
      <c r="CN360" s="20"/>
      <c r="CO360" s="20"/>
      <c r="CP360" s="20"/>
      <c r="CQ360" s="20"/>
      <c r="CR360" s="20"/>
      <c r="CS360" s="20"/>
      <c r="CT360" s="20"/>
      <c r="CU360" s="20"/>
      <c r="CV360" s="20"/>
      <c r="CW360" s="20"/>
      <c r="CX360" s="20"/>
      <c r="CY360" s="20"/>
      <c r="CZ360" s="20"/>
      <c r="DA360" s="20"/>
      <c r="DB360" s="20"/>
      <c r="DC360" s="20"/>
      <c r="DD360" s="20"/>
      <c r="DE360" s="20"/>
      <c r="DF360" s="20"/>
      <c r="DG360" s="20"/>
      <c r="DH360" s="20"/>
      <c r="DI360" s="20"/>
      <c r="DJ360" s="20"/>
      <c r="DK360" s="20"/>
      <c r="DL360" s="20"/>
      <c r="DM360" s="20"/>
      <c r="DN360" s="20"/>
      <c r="DO360" s="20"/>
      <c r="DP360" s="20"/>
      <c r="DQ360" s="20"/>
      <c r="DR360" s="20"/>
      <c r="DS360" s="20"/>
      <c r="DT360" s="20"/>
      <c r="DU360" s="20"/>
      <c r="DV360" s="20"/>
      <c r="DW360" s="20"/>
      <c r="DX360" s="20"/>
      <c r="DY360" s="20"/>
      <c r="DZ360" s="20"/>
      <c r="EA360" s="20"/>
      <c r="EB360" s="20"/>
      <c r="EC360" s="20"/>
      <c r="ED360" s="20"/>
      <c r="EE360" s="20"/>
      <c r="EF360" s="20"/>
      <c r="EG360" s="20"/>
      <c r="EH360" s="20"/>
      <c r="EI360" s="20"/>
      <c r="EJ360" s="20"/>
      <c r="EK360" s="20"/>
      <c r="EL360" s="20"/>
      <c r="EM360" s="20"/>
      <c r="EN360" s="20"/>
      <c r="EO360" s="20"/>
      <c r="EP360" s="20"/>
      <c r="EQ360" s="20"/>
      <c r="ER360" s="20"/>
      <c r="ES360" s="20"/>
      <c r="ET360" s="20"/>
      <c r="EU360" s="20"/>
      <c r="EV360" s="20"/>
      <c r="EW360" s="20"/>
      <c r="EX360" s="20"/>
      <c r="EY360" s="20"/>
      <c r="EZ360" s="20"/>
      <c r="FA360" s="20"/>
      <c r="FB360" s="20"/>
      <c r="FC360" s="20"/>
      <c r="FD360" s="20"/>
      <c r="FE360" s="20"/>
      <c r="FF360" s="20"/>
      <c r="FG360" s="20"/>
      <c r="FH360" s="20"/>
      <c r="FI360" s="20"/>
      <c r="FJ360" s="20"/>
      <c r="FK360" s="20"/>
      <c r="FL360" s="20"/>
      <c r="FM360" s="20"/>
      <c r="FN360" s="20"/>
      <c r="FO360" s="20"/>
      <c r="FP360" s="20"/>
      <c r="FQ360" s="20"/>
      <c r="FR360" s="20"/>
    </row>
    <row r="361" spans="4:174" ht="15.75" customHeight="1">
      <c r="D361" s="20"/>
      <c r="E361" s="20"/>
      <c r="F361" s="20"/>
      <c r="G361" s="20"/>
      <c r="H361" s="20"/>
      <c r="I361" s="20"/>
      <c r="J361" s="20"/>
      <c r="K361" s="20"/>
      <c r="L361" s="20"/>
      <c r="M361" s="20"/>
      <c r="N361" s="20"/>
      <c r="O361" s="20"/>
      <c r="P361" s="20"/>
      <c r="Q361" s="20"/>
      <c r="R361" s="20"/>
      <c r="S361" s="20"/>
      <c r="T361" s="20"/>
      <c r="AS361" s="20"/>
      <c r="AT361" s="20"/>
      <c r="AU361" s="20"/>
      <c r="AV361" s="20"/>
      <c r="AW361" s="20"/>
      <c r="AX361" s="20"/>
      <c r="AY361" s="20"/>
      <c r="AZ361" s="20"/>
      <c r="BA361" s="20"/>
      <c r="BB361" s="20"/>
      <c r="BC361" s="20"/>
      <c r="BD361" s="20"/>
      <c r="BE361" s="20"/>
      <c r="BF361" s="20"/>
      <c r="BG361" s="20"/>
      <c r="BH361" s="20"/>
      <c r="BI361" s="20"/>
      <c r="BJ361" s="20"/>
      <c r="BK361" s="20"/>
      <c r="BL361" s="20"/>
      <c r="BM361" s="20"/>
      <c r="BN361" s="20"/>
      <c r="BO361" s="20"/>
      <c r="BP361" s="20"/>
      <c r="BQ361" s="20"/>
      <c r="BR361" s="20"/>
      <c r="BS361" s="20"/>
      <c r="BT361" s="20"/>
      <c r="BU361" s="20"/>
      <c r="BV361" s="20"/>
      <c r="BW361" s="20"/>
      <c r="BX361" s="20"/>
      <c r="BY361" s="20"/>
      <c r="BZ361" s="20"/>
      <c r="CA361" s="20"/>
      <c r="CB361" s="20"/>
      <c r="CC361" s="20"/>
      <c r="CD361" s="20"/>
      <c r="CE361" s="20"/>
      <c r="CF361" s="20"/>
      <c r="CG361" s="20"/>
      <c r="CH361" s="20"/>
      <c r="CI361" s="20"/>
      <c r="CJ361" s="20"/>
      <c r="CK361" s="20"/>
      <c r="CL361" s="20"/>
      <c r="CM361" s="20"/>
      <c r="CN361" s="20"/>
      <c r="CO361" s="20"/>
      <c r="CP361" s="20"/>
      <c r="CQ361" s="20"/>
      <c r="CR361" s="20"/>
      <c r="CS361" s="20"/>
      <c r="CT361" s="20"/>
      <c r="CU361" s="20"/>
      <c r="CV361" s="20"/>
      <c r="CW361" s="20"/>
      <c r="CX361" s="20"/>
      <c r="CY361" s="20"/>
      <c r="CZ361" s="20"/>
      <c r="DA361" s="20"/>
      <c r="DB361" s="20"/>
      <c r="DC361" s="20"/>
      <c r="DD361" s="20"/>
      <c r="DE361" s="20"/>
      <c r="DF361" s="20"/>
      <c r="DG361" s="20"/>
      <c r="DH361" s="20"/>
      <c r="DI361" s="20"/>
      <c r="DJ361" s="20"/>
      <c r="DK361" s="20"/>
      <c r="DL361" s="20"/>
      <c r="DM361" s="20"/>
      <c r="DN361" s="20"/>
      <c r="DO361" s="20"/>
      <c r="DP361" s="20"/>
      <c r="DQ361" s="20"/>
      <c r="DR361" s="20"/>
      <c r="DS361" s="20"/>
      <c r="DT361" s="20"/>
      <c r="DU361" s="20"/>
      <c r="DV361" s="20"/>
      <c r="DW361" s="20"/>
      <c r="DX361" s="20"/>
      <c r="DY361" s="20"/>
      <c r="DZ361" s="20"/>
      <c r="EA361" s="20"/>
      <c r="EB361" s="20"/>
      <c r="EC361" s="20"/>
      <c r="ED361" s="20"/>
      <c r="EE361" s="20"/>
      <c r="EF361" s="20"/>
      <c r="EG361" s="20"/>
      <c r="EH361" s="20"/>
      <c r="EI361" s="20"/>
      <c r="EJ361" s="20"/>
      <c r="EK361" s="20"/>
      <c r="EL361" s="20"/>
      <c r="EM361" s="20"/>
      <c r="EN361" s="20"/>
      <c r="EO361" s="20"/>
      <c r="EP361" s="20"/>
      <c r="EQ361" s="20"/>
      <c r="ER361" s="20"/>
      <c r="ES361" s="20"/>
      <c r="ET361" s="20"/>
      <c r="EU361" s="20"/>
      <c r="EV361" s="20"/>
      <c r="EW361" s="20"/>
      <c r="EX361" s="20"/>
      <c r="EY361" s="20"/>
      <c r="EZ361" s="20"/>
      <c r="FA361" s="20"/>
      <c r="FB361" s="20"/>
      <c r="FC361" s="20"/>
      <c r="FD361" s="20"/>
      <c r="FE361" s="20"/>
      <c r="FF361" s="20"/>
      <c r="FG361" s="20"/>
      <c r="FH361" s="20"/>
      <c r="FI361" s="20"/>
      <c r="FJ361" s="20"/>
      <c r="FK361" s="20"/>
      <c r="FL361" s="20"/>
      <c r="FM361" s="20"/>
      <c r="FN361" s="20"/>
      <c r="FO361" s="20"/>
      <c r="FP361" s="20"/>
      <c r="FQ361" s="20"/>
      <c r="FR361" s="20"/>
    </row>
    <row r="362" spans="4:174" ht="15.75" customHeight="1">
      <c r="D362" s="20"/>
      <c r="E362" s="20"/>
      <c r="F362" s="20"/>
      <c r="G362" s="20"/>
      <c r="H362" s="20"/>
      <c r="I362" s="20"/>
      <c r="J362" s="20"/>
      <c r="K362" s="20"/>
      <c r="L362" s="20"/>
      <c r="M362" s="20"/>
      <c r="N362" s="20"/>
      <c r="O362" s="20"/>
      <c r="P362" s="20"/>
      <c r="Q362" s="20"/>
      <c r="R362" s="20"/>
      <c r="S362" s="20"/>
      <c r="T362" s="20"/>
      <c r="AS362" s="20"/>
      <c r="AT362" s="20"/>
      <c r="AU362" s="20"/>
      <c r="AV362" s="20"/>
      <c r="AW362" s="20"/>
      <c r="AX362" s="20"/>
      <c r="AY362" s="20"/>
      <c r="AZ362" s="20"/>
      <c r="BA362" s="20"/>
      <c r="BB362" s="20"/>
      <c r="BC362" s="20"/>
      <c r="BD362" s="20"/>
      <c r="BE362" s="20"/>
      <c r="BF362" s="20"/>
      <c r="BG362" s="20"/>
      <c r="BH362" s="20"/>
      <c r="BI362" s="20"/>
      <c r="BJ362" s="20"/>
      <c r="BK362" s="20"/>
      <c r="BL362" s="20"/>
      <c r="BM362" s="20"/>
      <c r="BN362" s="20"/>
      <c r="BO362" s="20"/>
      <c r="BP362" s="20"/>
      <c r="BQ362" s="20"/>
      <c r="BR362" s="20"/>
      <c r="BS362" s="20"/>
      <c r="BT362" s="20"/>
      <c r="BU362" s="20"/>
      <c r="BV362" s="20"/>
      <c r="BW362" s="20"/>
      <c r="BX362" s="20"/>
      <c r="BY362" s="20"/>
      <c r="BZ362" s="20"/>
      <c r="CA362" s="20"/>
      <c r="CB362" s="20"/>
      <c r="CC362" s="20"/>
      <c r="CD362" s="20"/>
      <c r="CE362" s="20"/>
      <c r="CF362" s="20"/>
      <c r="CG362" s="20"/>
      <c r="CH362" s="20"/>
      <c r="CI362" s="20"/>
      <c r="CJ362" s="20"/>
      <c r="CK362" s="20"/>
      <c r="CL362" s="20"/>
      <c r="CM362" s="20"/>
      <c r="CN362" s="20"/>
      <c r="CO362" s="20"/>
      <c r="CP362" s="20"/>
      <c r="CQ362" s="20"/>
      <c r="CR362" s="20"/>
      <c r="CS362" s="20"/>
      <c r="CT362" s="20"/>
      <c r="CU362" s="20"/>
      <c r="CV362" s="20"/>
      <c r="CW362" s="20"/>
      <c r="CX362" s="20"/>
      <c r="CY362" s="20"/>
      <c r="CZ362" s="20"/>
      <c r="DA362" s="20"/>
      <c r="DB362" s="20"/>
      <c r="DC362" s="20"/>
      <c r="DD362" s="20"/>
      <c r="DE362" s="20"/>
      <c r="DF362" s="20"/>
      <c r="DG362" s="20"/>
      <c r="DH362" s="20"/>
      <c r="DI362" s="20"/>
      <c r="DJ362" s="20"/>
      <c r="DK362" s="20"/>
      <c r="DL362" s="20"/>
      <c r="DM362" s="20"/>
      <c r="DN362" s="20"/>
      <c r="DO362" s="20"/>
      <c r="DP362" s="20"/>
      <c r="DQ362" s="20"/>
      <c r="DR362" s="20"/>
      <c r="DS362" s="20"/>
      <c r="DT362" s="20"/>
      <c r="DU362" s="20"/>
      <c r="DV362" s="20"/>
      <c r="DW362" s="20"/>
      <c r="DX362" s="20"/>
      <c r="DY362" s="20"/>
      <c r="DZ362" s="20"/>
      <c r="EA362" s="20"/>
      <c r="EB362" s="20"/>
      <c r="EC362" s="20"/>
      <c r="ED362" s="20"/>
      <c r="EE362" s="20"/>
      <c r="EF362" s="20"/>
      <c r="EG362" s="20"/>
      <c r="EH362" s="20"/>
      <c r="EI362" s="20"/>
      <c r="EJ362" s="20"/>
      <c r="EK362" s="20"/>
      <c r="EL362" s="20"/>
      <c r="EM362" s="20"/>
      <c r="EN362" s="20"/>
      <c r="EO362" s="20"/>
      <c r="EP362" s="20"/>
      <c r="EQ362" s="20"/>
      <c r="ER362" s="20"/>
      <c r="ES362" s="20"/>
      <c r="ET362" s="20"/>
      <c r="EU362" s="20"/>
      <c r="EV362" s="20"/>
      <c r="EW362" s="20"/>
      <c r="EX362" s="20"/>
      <c r="EY362" s="20"/>
      <c r="EZ362" s="20"/>
      <c r="FA362" s="20"/>
      <c r="FB362" s="20"/>
      <c r="FC362" s="20"/>
      <c r="FD362" s="20"/>
      <c r="FE362" s="20"/>
      <c r="FF362" s="20"/>
      <c r="FG362" s="20"/>
      <c r="FH362" s="20"/>
      <c r="FI362" s="20"/>
      <c r="FJ362" s="20"/>
      <c r="FK362" s="20"/>
      <c r="FL362" s="20"/>
      <c r="FM362" s="20"/>
      <c r="FN362" s="20"/>
      <c r="FO362" s="20"/>
      <c r="FP362" s="20"/>
      <c r="FQ362" s="20"/>
      <c r="FR362" s="20"/>
    </row>
    <row r="363" spans="4:174" ht="15.75" customHeight="1">
      <c r="D363" s="20"/>
      <c r="E363" s="20"/>
      <c r="F363" s="20"/>
      <c r="G363" s="20"/>
      <c r="H363" s="20"/>
      <c r="I363" s="20"/>
      <c r="J363" s="20"/>
      <c r="K363" s="20"/>
      <c r="L363" s="20"/>
      <c r="M363" s="20"/>
      <c r="N363" s="20"/>
      <c r="O363" s="20"/>
      <c r="P363" s="20"/>
      <c r="Q363" s="20"/>
      <c r="R363" s="20"/>
      <c r="S363" s="20"/>
      <c r="T363" s="20"/>
      <c r="AS363" s="20"/>
      <c r="AT363" s="20"/>
      <c r="AU363" s="20"/>
      <c r="AV363" s="20"/>
      <c r="AW363" s="20"/>
      <c r="AX363" s="20"/>
      <c r="AY363" s="20"/>
      <c r="AZ363" s="20"/>
      <c r="BA363" s="20"/>
      <c r="BB363" s="20"/>
      <c r="BC363" s="20"/>
      <c r="BD363" s="20"/>
      <c r="BE363" s="20"/>
      <c r="BF363" s="20"/>
      <c r="BG363" s="20"/>
      <c r="BH363" s="20"/>
      <c r="BI363" s="20"/>
      <c r="BJ363" s="20"/>
      <c r="BK363" s="20"/>
      <c r="BL363" s="20"/>
      <c r="BM363" s="20"/>
      <c r="BN363" s="20"/>
      <c r="BO363" s="20"/>
      <c r="BP363" s="20"/>
      <c r="BQ363" s="20"/>
      <c r="BR363" s="20"/>
      <c r="BS363" s="20"/>
      <c r="BT363" s="20"/>
      <c r="BU363" s="20"/>
      <c r="BV363" s="20"/>
      <c r="BW363" s="20"/>
      <c r="BX363" s="20"/>
      <c r="BY363" s="20"/>
      <c r="BZ363" s="20"/>
      <c r="CA363" s="20"/>
      <c r="CB363" s="20"/>
      <c r="CC363" s="20"/>
      <c r="CD363" s="20"/>
      <c r="CE363" s="20"/>
      <c r="CF363" s="20"/>
      <c r="CG363" s="20"/>
      <c r="CH363" s="20"/>
      <c r="CI363" s="20"/>
      <c r="CJ363" s="20"/>
      <c r="CK363" s="20"/>
      <c r="CL363" s="20"/>
      <c r="CM363" s="20"/>
      <c r="CN363" s="20"/>
      <c r="CO363" s="20"/>
      <c r="CP363" s="20"/>
      <c r="CQ363" s="20"/>
      <c r="CR363" s="20"/>
      <c r="CS363" s="20"/>
      <c r="CT363" s="20"/>
      <c r="CU363" s="20"/>
      <c r="CV363" s="20"/>
      <c r="CW363" s="20"/>
      <c r="CX363" s="20"/>
      <c r="CY363" s="20"/>
      <c r="CZ363" s="20"/>
      <c r="DA363" s="20"/>
      <c r="DB363" s="20"/>
      <c r="DC363" s="20"/>
      <c r="DD363" s="20"/>
      <c r="DE363" s="20"/>
      <c r="DF363" s="20"/>
      <c r="DG363" s="20"/>
      <c r="DH363" s="20"/>
      <c r="DI363" s="20"/>
      <c r="DJ363" s="20"/>
      <c r="DK363" s="20"/>
      <c r="DL363" s="20"/>
      <c r="DM363" s="20"/>
      <c r="DN363" s="20"/>
      <c r="DO363" s="20"/>
      <c r="DP363" s="20"/>
      <c r="DQ363" s="20"/>
      <c r="DR363" s="20"/>
      <c r="DS363" s="20"/>
      <c r="DT363" s="20"/>
      <c r="DU363" s="20"/>
      <c r="DV363" s="20"/>
      <c r="DW363" s="20"/>
      <c r="DX363" s="20"/>
      <c r="DY363" s="20"/>
      <c r="DZ363" s="20"/>
      <c r="EA363" s="20"/>
      <c r="EB363" s="20"/>
      <c r="EC363" s="20"/>
      <c r="ED363" s="20"/>
      <c r="EE363" s="20"/>
      <c r="EF363" s="20"/>
      <c r="EG363" s="20"/>
      <c r="EH363" s="20"/>
      <c r="EI363" s="20"/>
      <c r="EJ363" s="20"/>
      <c r="EK363" s="20"/>
      <c r="EL363" s="20"/>
      <c r="EM363" s="20"/>
      <c r="EN363" s="20"/>
      <c r="EO363" s="20"/>
      <c r="EP363" s="20"/>
      <c r="EQ363" s="20"/>
      <c r="ER363" s="20"/>
      <c r="ES363" s="20"/>
      <c r="ET363" s="20"/>
      <c r="EU363" s="20"/>
      <c r="EV363" s="20"/>
      <c r="EW363" s="20"/>
      <c r="EX363" s="20"/>
      <c r="EY363" s="20"/>
      <c r="EZ363" s="20"/>
      <c r="FA363" s="20"/>
      <c r="FB363" s="20"/>
      <c r="FC363" s="20"/>
      <c r="FD363" s="20"/>
      <c r="FE363" s="20"/>
      <c r="FF363" s="20"/>
      <c r="FG363" s="20"/>
      <c r="FH363" s="20"/>
      <c r="FI363" s="20"/>
      <c r="FJ363" s="20"/>
      <c r="FK363" s="20"/>
      <c r="FL363" s="20"/>
      <c r="FM363" s="20"/>
      <c r="FN363" s="20"/>
      <c r="FO363" s="20"/>
      <c r="FP363" s="20"/>
      <c r="FQ363" s="20"/>
      <c r="FR363" s="20"/>
    </row>
    <row r="364" spans="4:174" ht="15.75" customHeight="1">
      <c r="D364" s="20"/>
      <c r="E364" s="20"/>
      <c r="F364" s="20"/>
      <c r="G364" s="20"/>
      <c r="H364" s="20"/>
      <c r="I364" s="20"/>
      <c r="J364" s="20"/>
      <c r="K364" s="20"/>
      <c r="L364" s="20"/>
      <c r="M364" s="20"/>
      <c r="N364" s="20"/>
      <c r="O364" s="20"/>
      <c r="P364" s="20"/>
      <c r="Q364" s="20"/>
      <c r="R364" s="20"/>
      <c r="S364" s="20"/>
      <c r="T364" s="20"/>
      <c r="AS364" s="20"/>
      <c r="AT364" s="20"/>
      <c r="AU364" s="20"/>
      <c r="AV364" s="20"/>
      <c r="AW364" s="20"/>
      <c r="AX364" s="20"/>
      <c r="AY364" s="20"/>
      <c r="AZ364" s="20"/>
      <c r="BA364" s="20"/>
      <c r="BB364" s="20"/>
      <c r="BC364" s="20"/>
      <c r="BD364" s="20"/>
      <c r="BE364" s="20"/>
      <c r="BF364" s="20"/>
      <c r="BG364" s="20"/>
      <c r="BH364" s="20"/>
      <c r="BI364" s="20"/>
      <c r="BJ364" s="20"/>
      <c r="BK364" s="20"/>
      <c r="BL364" s="20"/>
      <c r="BM364" s="20"/>
      <c r="BN364" s="20"/>
      <c r="BO364" s="20"/>
      <c r="BP364" s="20"/>
      <c r="BQ364" s="20"/>
      <c r="BR364" s="20"/>
      <c r="BS364" s="20"/>
      <c r="BT364" s="20"/>
      <c r="BU364" s="20"/>
      <c r="BV364" s="20"/>
      <c r="BW364" s="20"/>
      <c r="BX364" s="20"/>
      <c r="BY364" s="20"/>
      <c r="BZ364" s="20"/>
      <c r="CA364" s="20"/>
      <c r="CB364" s="20"/>
      <c r="CC364" s="20"/>
      <c r="CD364" s="20"/>
      <c r="CE364" s="20"/>
      <c r="CF364" s="20"/>
      <c r="CG364" s="20"/>
      <c r="CH364" s="20"/>
      <c r="CI364" s="20"/>
      <c r="CJ364" s="20"/>
      <c r="CK364" s="20"/>
      <c r="CL364" s="20"/>
      <c r="CM364" s="20"/>
      <c r="CN364" s="20"/>
      <c r="CO364" s="20"/>
      <c r="CP364" s="20"/>
      <c r="CQ364" s="20"/>
      <c r="CR364" s="20"/>
      <c r="CS364" s="20"/>
      <c r="CT364" s="20"/>
      <c r="CU364" s="20"/>
      <c r="CV364" s="20"/>
      <c r="CW364" s="20"/>
      <c r="CX364" s="20"/>
      <c r="CY364" s="20"/>
      <c r="CZ364" s="20"/>
      <c r="DA364" s="20"/>
      <c r="DB364" s="20"/>
      <c r="DC364" s="20"/>
      <c r="DD364" s="20"/>
      <c r="DE364" s="20"/>
      <c r="DF364" s="20"/>
      <c r="DG364" s="20"/>
      <c r="DH364" s="20"/>
      <c r="DI364" s="20"/>
      <c r="DJ364" s="20"/>
      <c r="DK364" s="20"/>
      <c r="DL364" s="20"/>
      <c r="DM364" s="20"/>
      <c r="DN364" s="20"/>
      <c r="DO364" s="20"/>
      <c r="DP364" s="20"/>
      <c r="DQ364" s="20"/>
      <c r="DR364" s="20"/>
      <c r="DS364" s="20"/>
      <c r="DT364" s="20"/>
      <c r="DU364" s="20"/>
      <c r="DV364" s="20"/>
      <c r="DW364" s="20"/>
      <c r="DX364" s="20"/>
      <c r="DY364" s="20"/>
      <c r="DZ364" s="20"/>
      <c r="EA364" s="20"/>
      <c r="EB364" s="20"/>
      <c r="EC364" s="20"/>
      <c r="ED364" s="20"/>
      <c r="EE364" s="20"/>
      <c r="EF364" s="20"/>
      <c r="EG364" s="20"/>
      <c r="EH364" s="20"/>
      <c r="EI364" s="20"/>
      <c r="EJ364" s="20"/>
      <c r="EK364" s="20"/>
      <c r="EL364" s="20"/>
      <c r="EM364" s="20"/>
      <c r="EN364" s="20"/>
      <c r="EO364" s="20"/>
      <c r="EP364" s="20"/>
      <c r="EQ364" s="20"/>
      <c r="ER364" s="20"/>
      <c r="ES364" s="20"/>
      <c r="ET364" s="20"/>
      <c r="EU364" s="20"/>
      <c r="EV364" s="20"/>
      <c r="EW364" s="20"/>
      <c r="EX364" s="20"/>
      <c r="EY364" s="20"/>
      <c r="EZ364" s="20"/>
      <c r="FA364" s="20"/>
      <c r="FB364" s="20"/>
      <c r="FC364" s="20"/>
      <c r="FD364" s="20"/>
      <c r="FE364" s="20"/>
      <c r="FF364" s="20"/>
      <c r="FG364" s="20"/>
      <c r="FH364" s="20"/>
      <c r="FI364" s="20"/>
      <c r="FJ364" s="20"/>
      <c r="FK364" s="20"/>
      <c r="FL364" s="20"/>
      <c r="FM364" s="20"/>
      <c r="FN364" s="20"/>
      <c r="FO364" s="20"/>
      <c r="FP364" s="20"/>
      <c r="FQ364" s="20"/>
      <c r="FR364" s="20"/>
    </row>
    <row r="365" spans="4:174" ht="15.75" customHeight="1">
      <c r="D365" s="20"/>
      <c r="E365" s="20"/>
      <c r="F365" s="20"/>
      <c r="G365" s="20"/>
      <c r="H365" s="20"/>
      <c r="I365" s="20"/>
      <c r="J365" s="20"/>
      <c r="K365" s="20"/>
      <c r="L365" s="20"/>
      <c r="M365" s="20"/>
      <c r="N365" s="20"/>
      <c r="O365" s="20"/>
      <c r="P365" s="20"/>
      <c r="Q365" s="20"/>
      <c r="R365" s="20"/>
      <c r="S365" s="20"/>
      <c r="T365" s="20"/>
      <c r="AS365" s="20"/>
      <c r="AT365" s="20"/>
      <c r="AU365" s="20"/>
      <c r="AV365" s="20"/>
      <c r="AW365" s="20"/>
      <c r="AX365" s="20"/>
      <c r="AY365" s="20"/>
      <c r="AZ365" s="20"/>
      <c r="BA365" s="20"/>
      <c r="BB365" s="20"/>
      <c r="BC365" s="20"/>
      <c r="BD365" s="20"/>
      <c r="BE365" s="20"/>
      <c r="BF365" s="20"/>
      <c r="BG365" s="20"/>
      <c r="BH365" s="20"/>
      <c r="BI365" s="20"/>
      <c r="BJ365" s="20"/>
      <c r="BK365" s="20"/>
      <c r="BL365" s="20"/>
      <c r="BM365" s="20"/>
      <c r="BN365" s="20"/>
      <c r="BO365" s="20"/>
      <c r="BP365" s="20"/>
      <c r="BQ365" s="20"/>
      <c r="BR365" s="20"/>
      <c r="BS365" s="20"/>
      <c r="BT365" s="20"/>
      <c r="BU365" s="20"/>
      <c r="BV365" s="20"/>
      <c r="BW365" s="20"/>
      <c r="BX365" s="20"/>
      <c r="BY365" s="20"/>
      <c r="BZ365" s="20"/>
      <c r="CA365" s="20"/>
      <c r="CB365" s="20"/>
      <c r="CC365" s="20"/>
      <c r="CD365" s="20"/>
      <c r="CE365" s="20"/>
      <c r="CF365" s="20"/>
      <c r="CG365" s="20"/>
      <c r="CH365" s="20"/>
      <c r="CI365" s="20"/>
      <c r="CJ365" s="20"/>
      <c r="CK365" s="20"/>
      <c r="CL365" s="20"/>
      <c r="CM365" s="20"/>
      <c r="CN365" s="20"/>
      <c r="CO365" s="20"/>
      <c r="CP365" s="20"/>
      <c r="CQ365" s="20"/>
      <c r="CR365" s="20"/>
      <c r="CS365" s="20"/>
      <c r="CT365" s="20"/>
      <c r="CU365" s="20"/>
      <c r="CV365" s="20"/>
      <c r="CW365" s="20"/>
      <c r="CX365" s="20"/>
      <c r="CY365" s="20"/>
      <c r="CZ365" s="20"/>
      <c r="DA365" s="20"/>
      <c r="DB365" s="20"/>
      <c r="DC365" s="20"/>
      <c r="DD365" s="20"/>
      <c r="DE365" s="20"/>
      <c r="DF365" s="20"/>
      <c r="DG365" s="20"/>
      <c r="DH365" s="20"/>
      <c r="DI365" s="20"/>
      <c r="DJ365" s="20"/>
      <c r="DK365" s="20"/>
      <c r="DL365" s="20"/>
      <c r="DM365" s="20"/>
      <c r="DN365" s="20"/>
      <c r="DO365" s="20"/>
      <c r="DP365" s="20"/>
      <c r="DQ365" s="20"/>
      <c r="DR365" s="20"/>
      <c r="DS365" s="20"/>
      <c r="DT365" s="20"/>
      <c r="DU365" s="20"/>
      <c r="DV365" s="20"/>
      <c r="DW365" s="20"/>
      <c r="DX365" s="20"/>
      <c r="DY365" s="20"/>
      <c r="DZ365" s="20"/>
      <c r="EA365" s="20"/>
      <c r="EB365" s="20"/>
      <c r="EC365" s="20"/>
      <c r="ED365" s="20"/>
      <c r="EE365" s="20"/>
      <c r="EF365" s="20"/>
      <c r="EG365" s="20"/>
      <c r="EH365" s="20"/>
      <c r="EI365" s="20"/>
      <c r="EJ365" s="20"/>
      <c r="EK365" s="20"/>
      <c r="EL365" s="20"/>
      <c r="EM365" s="20"/>
      <c r="EN365" s="20"/>
      <c r="EO365" s="20"/>
      <c r="EP365" s="20"/>
      <c r="EQ365" s="20"/>
      <c r="ER365" s="20"/>
      <c r="ES365" s="20"/>
      <c r="ET365" s="20"/>
      <c r="EU365" s="20"/>
      <c r="EV365" s="20"/>
      <c r="EW365" s="20"/>
      <c r="EX365" s="20"/>
      <c r="EY365" s="20"/>
      <c r="EZ365" s="20"/>
      <c r="FA365" s="20"/>
      <c r="FB365" s="20"/>
      <c r="FC365" s="20"/>
      <c r="FD365" s="20"/>
      <c r="FE365" s="20"/>
      <c r="FF365" s="20"/>
      <c r="FG365" s="20"/>
      <c r="FH365" s="20"/>
      <c r="FI365" s="20"/>
      <c r="FJ365" s="20"/>
      <c r="FK365" s="20"/>
      <c r="FL365" s="20"/>
      <c r="FM365" s="20"/>
      <c r="FN365" s="20"/>
      <c r="FO365" s="20"/>
      <c r="FP365" s="20"/>
      <c r="FQ365" s="20"/>
      <c r="FR365" s="20"/>
    </row>
    <row r="366" spans="4:174" ht="15.75" customHeight="1">
      <c r="D366" s="20"/>
      <c r="E366" s="20"/>
      <c r="F366" s="20"/>
      <c r="G366" s="20"/>
      <c r="H366" s="20"/>
      <c r="I366" s="20"/>
      <c r="J366" s="20"/>
      <c r="K366" s="20"/>
      <c r="L366" s="20"/>
      <c r="M366" s="20"/>
      <c r="N366" s="20"/>
      <c r="O366" s="20"/>
      <c r="P366" s="20"/>
      <c r="Q366" s="20"/>
      <c r="R366" s="20"/>
      <c r="S366" s="20"/>
      <c r="T366" s="20"/>
      <c r="AS366" s="20"/>
      <c r="AT366" s="20"/>
      <c r="AU366" s="20"/>
      <c r="AV366" s="20"/>
      <c r="AW366" s="20"/>
      <c r="AX366" s="20"/>
      <c r="AY366" s="20"/>
      <c r="AZ366" s="20"/>
      <c r="BA366" s="20"/>
      <c r="BB366" s="20"/>
      <c r="BC366" s="20"/>
      <c r="BD366" s="20"/>
      <c r="BE366" s="20"/>
      <c r="BF366" s="20"/>
      <c r="BG366" s="20"/>
      <c r="BH366" s="20"/>
      <c r="BI366" s="20"/>
      <c r="BJ366" s="20"/>
      <c r="BK366" s="20"/>
      <c r="BL366" s="20"/>
      <c r="BM366" s="20"/>
      <c r="BN366" s="20"/>
      <c r="BO366" s="20"/>
      <c r="BP366" s="20"/>
      <c r="BQ366" s="20"/>
      <c r="BR366" s="20"/>
      <c r="BS366" s="20"/>
      <c r="BT366" s="20"/>
      <c r="BU366" s="20"/>
      <c r="BV366" s="20"/>
      <c r="BW366" s="20"/>
      <c r="BX366" s="20"/>
      <c r="BY366" s="20"/>
      <c r="BZ366" s="20"/>
      <c r="CA366" s="20"/>
      <c r="CB366" s="20"/>
      <c r="CC366" s="20"/>
      <c r="CD366" s="20"/>
      <c r="CE366" s="20"/>
      <c r="CF366" s="20"/>
      <c r="CG366" s="20"/>
      <c r="CH366" s="20"/>
      <c r="CI366" s="20"/>
      <c r="CJ366" s="20"/>
      <c r="CK366" s="20"/>
      <c r="CL366" s="20"/>
      <c r="CM366" s="20"/>
      <c r="CN366" s="20"/>
      <c r="CO366" s="20"/>
      <c r="CP366" s="20"/>
      <c r="CQ366" s="20"/>
      <c r="CR366" s="20"/>
      <c r="CS366" s="20"/>
      <c r="CT366" s="20"/>
      <c r="CU366" s="20"/>
      <c r="CV366" s="20"/>
      <c r="CW366" s="20"/>
      <c r="CX366" s="20"/>
      <c r="CY366" s="20"/>
      <c r="CZ366" s="20"/>
      <c r="DA366" s="20"/>
      <c r="DB366" s="20"/>
      <c r="DC366" s="20"/>
      <c r="DD366" s="20"/>
      <c r="DE366" s="20"/>
      <c r="DF366" s="20"/>
      <c r="DG366" s="20"/>
      <c r="DH366" s="20"/>
      <c r="DI366" s="20"/>
      <c r="DJ366" s="20"/>
      <c r="DK366" s="20"/>
      <c r="DL366" s="20"/>
      <c r="DM366" s="20"/>
      <c r="DN366" s="20"/>
      <c r="DO366" s="20"/>
      <c r="DP366" s="20"/>
      <c r="DQ366" s="20"/>
      <c r="DR366" s="20"/>
      <c r="DS366" s="20"/>
      <c r="DT366" s="20"/>
      <c r="DU366" s="20"/>
      <c r="DV366" s="20"/>
      <c r="DW366" s="20"/>
      <c r="DX366" s="20"/>
      <c r="DY366" s="20"/>
      <c r="DZ366" s="20"/>
      <c r="EA366" s="20"/>
      <c r="EB366" s="20"/>
      <c r="EC366" s="20"/>
      <c r="ED366" s="20"/>
      <c r="EE366" s="20"/>
      <c r="EF366" s="20"/>
      <c r="EG366" s="20"/>
      <c r="EH366" s="20"/>
      <c r="EI366" s="20"/>
      <c r="EJ366" s="20"/>
      <c r="EK366" s="20"/>
      <c r="EL366" s="20"/>
      <c r="EM366" s="20"/>
      <c r="EN366" s="20"/>
      <c r="EO366" s="20"/>
      <c r="EP366" s="20"/>
      <c r="EQ366" s="20"/>
      <c r="ER366" s="20"/>
      <c r="ES366" s="20"/>
      <c r="ET366" s="20"/>
      <c r="EU366" s="20"/>
      <c r="EV366" s="20"/>
      <c r="EW366" s="20"/>
      <c r="EX366" s="20"/>
      <c r="EY366" s="20"/>
      <c r="EZ366" s="20"/>
      <c r="FA366" s="20"/>
      <c r="FB366" s="20"/>
      <c r="FC366" s="20"/>
      <c r="FD366" s="20"/>
      <c r="FE366" s="20"/>
      <c r="FF366" s="20"/>
      <c r="FG366" s="20"/>
      <c r="FH366" s="20"/>
      <c r="FI366" s="20"/>
      <c r="FJ366" s="20"/>
      <c r="FK366" s="20"/>
      <c r="FL366" s="20"/>
      <c r="FM366" s="20"/>
      <c r="FN366" s="20"/>
      <c r="FO366" s="20"/>
      <c r="FP366" s="20"/>
      <c r="FQ366" s="20"/>
      <c r="FR366" s="20"/>
    </row>
    <row r="367" spans="4:174" ht="15.75" customHeight="1">
      <c r="D367" s="20"/>
      <c r="E367" s="20"/>
      <c r="F367" s="20"/>
      <c r="G367" s="20"/>
      <c r="H367" s="20"/>
      <c r="I367" s="20"/>
      <c r="J367" s="20"/>
      <c r="K367" s="20"/>
      <c r="L367" s="20"/>
      <c r="M367" s="20"/>
      <c r="N367" s="20"/>
      <c r="O367" s="20"/>
      <c r="P367" s="20"/>
      <c r="Q367" s="20"/>
      <c r="R367" s="20"/>
      <c r="S367" s="20"/>
      <c r="T367" s="20"/>
      <c r="AS367" s="20"/>
      <c r="AT367" s="20"/>
      <c r="AU367" s="20"/>
      <c r="AV367" s="20"/>
      <c r="AW367" s="20"/>
      <c r="AX367" s="20"/>
      <c r="AY367" s="20"/>
      <c r="AZ367" s="20"/>
      <c r="BA367" s="20"/>
      <c r="BB367" s="20"/>
      <c r="BC367" s="20"/>
      <c r="BD367" s="20"/>
      <c r="BE367" s="20"/>
      <c r="BF367" s="20"/>
      <c r="BG367" s="20"/>
      <c r="BH367" s="20"/>
      <c r="BI367" s="20"/>
      <c r="BJ367" s="20"/>
      <c r="BK367" s="20"/>
      <c r="BL367" s="20"/>
      <c r="BM367" s="20"/>
      <c r="BN367" s="20"/>
      <c r="BO367" s="20"/>
      <c r="BP367" s="20"/>
      <c r="BQ367" s="20"/>
      <c r="BR367" s="20"/>
      <c r="BS367" s="20"/>
      <c r="BT367" s="20"/>
      <c r="BU367" s="20"/>
      <c r="BV367" s="20"/>
      <c r="BW367" s="20"/>
      <c r="BX367" s="20"/>
      <c r="BY367" s="20"/>
      <c r="BZ367" s="20"/>
      <c r="CA367" s="20"/>
      <c r="CB367" s="20"/>
      <c r="CC367" s="20"/>
      <c r="CD367" s="20"/>
      <c r="CE367" s="20"/>
      <c r="CF367" s="20"/>
      <c r="CG367" s="20"/>
      <c r="CH367" s="20"/>
      <c r="CI367" s="20"/>
      <c r="CJ367" s="20"/>
      <c r="CK367" s="20"/>
      <c r="CL367" s="20"/>
      <c r="CM367" s="20"/>
      <c r="CN367" s="20"/>
      <c r="CO367" s="20"/>
      <c r="CP367" s="20"/>
      <c r="CQ367" s="20"/>
      <c r="CR367" s="20"/>
      <c r="CS367" s="20"/>
      <c r="CT367" s="20"/>
      <c r="CU367" s="20"/>
      <c r="CV367" s="20"/>
      <c r="CW367" s="20"/>
      <c r="CX367" s="20"/>
      <c r="CY367" s="20"/>
      <c r="CZ367" s="20"/>
      <c r="DA367" s="20"/>
      <c r="DB367" s="20"/>
      <c r="DC367" s="20"/>
      <c r="DD367" s="20"/>
      <c r="DE367" s="20"/>
      <c r="DF367" s="20"/>
      <c r="DG367" s="20"/>
      <c r="DH367" s="20"/>
      <c r="DI367" s="20"/>
      <c r="DJ367" s="20"/>
      <c r="DK367" s="20"/>
      <c r="DL367" s="20"/>
      <c r="DM367" s="20"/>
      <c r="DN367" s="20"/>
      <c r="DO367" s="20"/>
      <c r="DP367" s="20"/>
      <c r="DQ367" s="20"/>
      <c r="DR367" s="20"/>
      <c r="DS367" s="20"/>
      <c r="DT367" s="20"/>
      <c r="DU367" s="20"/>
      <c r="DV367" s="20"/>
      <c r="DW367" s="20"/>
      <c r="DX367" s="20"/>
      <c r="DY367" s="20"/>
      <c r="DZ367" s="20"/>
      <c r="EA367" s="20"/>
      <c r="EB367" s="20"/>
      <c r="EC367" s="20"/>
      <c r="ED367" s="20"/>
      <c r="EE367" s="20"/>
      <c r="EF367" s="20"/>
      <c r="EG367" s="20"/>
      <c r="EH367" s="20"/>
      <c r="EI367" s="20"/>
      <c r="EJ367" s="20"/>
      <c r="EK367" s="20"/>
      <c r="EL367" s="20"/>
      <c r="EM367" s="20"/>
      <c r="EN367" s="20"/>
      <c r="EO367" s="20"/>
      <c r="EP367" s="20"/>
      <c r="EQ367" s="20"/>
      <c r="ER367" s="20"/>
      <c r="ES367" s="20"/>
      <c r="ET367" s="20"/>
      <c r="EU367" s="20"/>
      <c r="EV367" s="20"/>
      <c r="EW367" s="20"/>
      <c r="EX367" s="20"/>
      <c r="EY367" s="20"/>
      <c r="EZ367" s="20"/>
      <c r="FA367" s="20"/>
      <c r="FB367" s="20"/>
      <c r="FC367" s="20"/>
      <c r="FD367" s="20"/>
      <c r="FE367" s="20"/>
      <c r="FF367" s="20"/>
      <c r="FG367" s="20"/>
      <c r="FH367" s="20"/>
      <c r="FI367" s="20"/>
      <c r="FJ367" s="20"/>
      <c r="FK367" s="20"/>
      <c r="FL367" s="20"/>
      <c r="FM367" s="20"/>
      <c r="FN367" s="20"/>
      <c r="FO367" s="20"/>
      <c r="FP367" s="20"/>
      <c r="FQ367" s="20"/>
      <c r="FR367" s="20"/>
    </row>
    <row r="368" spans="4:174" ht="15.75" customHeight="1">
      <c r="D368" s="20"/>
      <c r="E368" s="20"/>
      <c r="F368" s="20"/>
      <c r="G368" s="20"/>
      <c r="H368" s="20"/>
      <c r="I368" s="20"/>
      <c r="J368" s="20"/>
      <c r="K368" s="20"/>
      <c r="L368" s="20"/>
      <c r="M368" s="20"/>
      <c r="N368" s="20"/>
      <c r="O368" s="20"/>
      <c r="P368" s="20"/>
      <c r="Q368" s="20"/>
      <c r="R368" s="20"/>
      <c r="S368" s="20"/>
      <c r="T368" s="20"/>
      <c r="AS368" s="20"/>
      <c r="AT368" s="20"/>
      <c r="AU368" s="20"/>
      <c r="AV368" s="20"/>
      <c r="AW368" s="20"/>
      <c r="AX368" s="20"/>
      <c r="AY368" s="20"/>
      <c r="AZ368" s="20"/>
      <c r="BA368" s="20"/>
      <c r="BB368" s="20"/>
      <c r="BC368" s="20"/>
      <c r="BD368" s="20"/>
      <c r="BE368" s="20"/>
      <c r="BF368" s="20"/>
      <c r="BG368" s="20"/>
      <c r="BH368" s="20"/>
      <c r="BI368" s="20"/>
      <c r="BJ368" s="20"/>
      <c r="BK368" s="20"/>
      <c r="BL368" s="20"/>
      <c r="BM368" s="20"/>
      <c r="BN368" s="20"/>
      <c r="BO368" s="20"/>
      <c r="BP368" s="20"/>
      <c r="BQ368" s="20"/>
      <c r="BR368" s="20"/>
      <c r="BS368" s="20"/>
      <c r="BT368" s="20"/>
      <c r="BU368" s="20"/>
      <c r="BV368" s="20"/>
      <c r="BW368" s="20"/>
      <c r="BX368" s="20"/>
      <c r="BY368" s="20"/>
      <c r="BZ368" s="20"/>
      <c r="CA368" s="20"/>
      <c r="CB368" s="20"/>
      <c r="CC368" s="20"/>
      <c r="CD368" s="20"/>
      <c r="CE368" s="20"/>
      <c r="CF368" s="20"/>
      <c r="CG368" s="20"/>
      <c r="CH368" s="20"/>
      <c r="CI368" s="20"/>
      <c r="CJ368" s="20"/>
      <c r="CK368" s="20"/>
      <c r="CL368" s="20"/>
      <c r="CM368" s="20"/>
      <c r="CN368" s="20"/>
      <c r="CO368" s="20"/>
      <c r="CP368" s="20"/>
      <c r="CQ368" s="20"/>
      <c r="CR368" s="20"/>
      <c r="CS368" s="20"/>
      <c r="CT368" s="20"/>
      <c r="CU368" s="20"/>
      <c r="CV368" s="20"/>
      <c r="CW368" s="20"/>
      <c r="CX368" s="20"/>
      <c r="CY368" s="20"/>
      <c r="CZ368" s="20"/>
      <c r="DA368" s="20"/>
      <c r="DB368" s="20"/>
      <c r="DC368" s="20"/>
      <c r="DD368" s="20"/>
      <c r="DE368" s="20"/>
      <c r="DF368" s="20"/>
      <c r="DG368" s="20"/>
      <c r="DH368" s="20"/>
      <c r="DI368" s="20"/>
      <c r="DJ368" s="20"/>
      <c r="DK368" s="20"/>
      <c r="DL368" s="20"/>
      <c r="DM368" s="20"/>
      <c r="DN368" s="20"/>
      <c r="DO368" s="20"/>
      <c r="DP368" s="20"/>
      <c r="DQ368" s="20"/>
      <c r="DR368" s="20"/>
      <c r="DS368" s="20"/>
      <c r="DT368" s="20"/>
      <c r="DU368" s="20"/>
      <c r="DV368" s="20"/>
      <c r="DW368" s="20"/>
      <c r="DX368" s="20"/>
      <c r="DY368" s="20"/>
      <c r="DZ368" s="20"/>
      <c r="EA368" s="20"/>
      <c r="EB368" s="20"/>
      <c r="EC368" s="20"/>
      <c r="ED368" s="20"/>
      <c r="EE368" s="20"/>
      <c r="EF368" s="20"/>
      <c r="EG368" s="20"/>
      <c r="EH368" s="20"/>
      <c r="EI368" s="20"/>
      <c r="EJ368" s="20"/>
      <c r="EK368" s="20"/>
      <c r="EL368" s="20"/>
      <c r="EM368" s="20"/>
      <c r="EN368" s="20"/>
      <c r="EO368" s="20"/>
      <c r="EP368" s="20"/>
      <c r="EQ368" s="20"/>
      <c r="ER368" s="20"/>
      <c r="ES368" s="20"/>
      <c r="ET368" s="20"/>
      <c r="EU368" s="20"/>
      <c r="EV368" s="20"/>
      <c r="EW368" s="20"/>
      <c r="EX368" s="20"/>
      <c r="EY368" s="20"/>
      <c r="EZ368" s="20"/>
      <c r="FA368" s="20"/>
      <c r="FB368" s="20"/>
      <c r="FC368" s="20"/>
      <c r="FD368" s="20"/>
      <c r="FE368" s="20"/>
      <c r="FF368" s="20"/>
      <c r="FG368" s="20"/>
      <c r="FH368" s="20"/>
      <c r="FI368" s="20"/>
      <c r="FJ368" s="20"/>
      <c r="FK368" s="20"/>
      <c r="FL368" s="20"/>
      <c r="FM368" s="20"/>
      <c r="FN368" s="20"/>
      <c r="FO368" s="20"/>
      <c r="FP368" s="20"/>
      <c r="FQ368" s="20"/>
      <c r="FR368" s="20"/>
    </row>
    <row r="369" spans="4:174" ht="15.75" customHeight="1">
      <c r="D369" s="20"/>
      <c r="E369" s="20"/>
      <c r="F369" s="20"/>
      <c r="G369" s="20"/>
      <c r="H369" s="20"/>
      <c r="I369" s="20"/>
      <c r="J369" s="20"/>
      <c r="K369" s="20"/>
      <c r="L369" s="20"/>
      <c r="M369" s="20"/>
      <c r="N369" s="20"/>
      <c r="O369" s="20"/>
      <c r="P369" s="20"/>
      <c r="Q369" s="20"/>
      <c r="R369" s="20"/>
      <c r="S369" s="20"/>
      <c r="T369" s="20"/>
      <c r="AS369" s="20"/>
      <c r="AT369" s="20"/>
      <c r="AU369" s="20"/>
      <c r="AV369" s="20"/>
      <c r="AW369" s="20"/>
      <c r="AX369" s="20"/>
      <c r="AY369" s="20"/>
      <c r="AZ369" s="20"/>
      <c r="BA369" s="20"/>
      <c r="BB369" s="20"/>
      <c r="BC369" s="20"/>
      <c r="BD369" s="20"/>
      <c r="BE369" s="20"/>
      <c r="BF369" s="20"/>
      <c r="BG369" s="20"/>
      <c r="BH369" s="20"/>
      <c r="BI369" s="20"/>
      <c r="BJ369" s="20"/>
      <c r="BK369" s="20"/>
      <c r="BL369" s="20"/>
      <c r="BM369" s="20"/>
      <c r="BN369" s="20"/>
      <c r="BO369" s="20"/>
      <c r="BP369" s="20"/>
      <c r="BQ369" s="20"/>
      <c r="BR369" s="20"/>
      <c r="BS369" s="20"/>
      <c r="BT369" s="20"/>
      <c r="BU369" s="20"/>
      <c r="BV369" s="20"/>
      <c r="BW369" s="20"/>
      <c r="BX369" s="20"/>
      <c r="BY369" s="20"/>
      <c r="BZ369" s="20"/>
      <c r="CA369" s="20"/>
      <c r="CB369" s="20"/>
      <c r="CC369" s="20"/>
      <c r="CD369" s="20"/>
      <c r="CE369" s="20"/>
      <c r="CF369" s="20"/>
      <c r="CG369" s="20"/>
      <c r="CH369" s="20"/>
      <c r="CI369" s="20"/>
      <c r="CJ369" s="20"/>
      <c r="CK369" s="20"/>
      <c r="CL369" s="20"/>
      <c r="CM369" s="20"/>
      <c r="CN369" s="20"/>
      <c r="CO369" s="20"/>
      <c r="CP369" s="20"/>
      <c r="CQ369" s="20"/>
      <c r="CR369" s="20"/>
      <c r="CS369" s="20"/>
      <c r="CT369" s="20"/>
      <c r="CU369" s="20"/>
      <c r="CV369" s="20"/>
      <c r="CW369" s="20"/>
      <c r="CX369" s="20"/>
      <c r="CY369" s="20"/>
      <c r="CZ369" s="20"/>
      <c r="DA369" s="20"/>
      <c r="DB369" s="20"/>
      <c r="DC369" s="20"/>
      <c r="DD369" s="20"/>
      <c r="DE369" s="20"/>
      <c r="DF369" s="20"/>
      <c r="DG369" s="20"/>
      <c r="DH369" s="20"/>
      <c r="DI369" s="20"/>
      <c r="DJ369" s="20"/>
      <c r="DK369" s="20"/>
      <c r="DL369" s="20"/>
      <c r="DM369" s="20"/>
      <c r="DN369" s="20"/>
      <c r="DO369" s="20"/>
      <c r="DP369" s="20"/>
      <c r="DQ369" s="20"/>
      <c r="DR369" s="20"/>
      <c r="DS369" s="20"/>
      <c r="DT369" s="20"/>
      <c r="DU369" s="20"/>
      <c r="DV369" s="20"/>
      <c r="DW369" s="20"/>
      <c r="DX369" s="20"/>
      <c r="DY369" s="20"/>
      <c r="DZ369" s="20"/>
      <c r="EA369" s="20"/>
      <c r="EB369" s="20"/>
      <c r="EC369" s="20"/>
      <c r="ED369" s="20"/>
      <c r="EE369" s="20"/>
      <c r="EF369" s="20"/>
      <c r="EG369" s="20"/>
      <c r="EH369" s="20"/>
      <c r="EI369" s="20"/>
      <c r="EJ369" s="20"/>
      <c r="EK369" s="20"/>
      <c r="EL369" s="20"/>
      <c r="EM369" s="20"/>
      <c r="EN369" s="20"/>
      <c r="EO369" s="20"/>
      <c r="EP369" s="20"/>
      <c r="EQ369" s="20"/>
      <c r="ER369" s="20"/>
      <c r="ES369" s="20"/>
      <c r="ET369" s="20"/>
      <c r="EU369" s="20"/>
      <c r="EV369" s="20"/>
      <c r="EW369" s="20"/>
      <c r="EX369" s="20"/>
      <c r="EY369" s="20"/>
      <c r="EZ369" s="20"/>
      <c r="FA369" s="20"/>
      <c r="FB369" s="20"/>
      <c r="FC369" s="20"/>
      <c r="FD369" s="20"/>
      <c r="FE369" s="20"/>
      <c r="FF369" s="20"/>
      <c r="FG369" s="20"/>
      <c r="FH369" s="20"/>
      <c r="FI369" s="20"/>
      <c r="FJ369" s="20"/>
      <c r="FK369" s="20"/>
      <c r="FL369" s="20"/>
      <c r="FM369" s="20"/>
      <c r="FN369" s="20"/>
      <c r="FO369" s="20"/>
      <c r="FP369" s="20"/>
      <c r="FQ369" s="20"/>
      <c r="FR369" s="20"/>
    </row>
    <row r="370" spans="4:174" ht="15.75" customHeight="1">
      <c r="D370" s="20"/>
      <c r="E370" s="20"/>
      <c r="F370" s="20"/>
      <c r="G370" s="20"/>
      <c r="H370" s="20"/>
      <c r="I370" s="20"/>
      <c r="J370" s="20"/>
      <c r="K370" s="20"/>
      <c r="L370" s="20"/>
      <c r="M370" s="20"/>
      <c r="N370" s="20"/>
      <c r="O370" s="20"/>
      <c r="P370" s="20"/>
      <c r="Q370" s="20"/>
      <c r="R370" s="20"/>
      <c r="S370" s="20"/>
      <c r="T370" s="20"/>
      <c r="AS370" s="20"/>
      <c r="AT370" s="20"/>
      <c r="AU370" s="20"/>
      <c r="AV370" s="20"/>
      <c r="AW370" s="20"/>
      <c r="AX370" s="20"/>
      <c r="AY370" s="20"/>
      <c r="AZ370" s="20"/>
      <c r="BA370" s="20"/>
      <c r="BB370" s="20"/>
      <c r="BC370" s="20"/>
      <c r="BD370" s="20"/>
      <c r="BE370" s="20"/>
      <c r="BF370" s="20"/>
      <c r="BG370" s="20"/>
      <c r="BH370" s="20"/>
      <c r="BI370" s="20"/>
      <c r="BJ370" s="20"/>
      <c r="BK370" s="20"/>
      <c r="BL370" s="20"/>
      <c r="BM370" s="20"/>
      <c r="BN370" s="20"/>
      <c r="BO370" s="20"/>
      <c r="BP370" s="20"/>
      <c r="BQ370" s="20"/>
      <c r="BR370" s="20"/>
      <c r="BS370" s="20"/>
      <c r="BT370" s="20"/>
      <c r="BU370" s="20"/>
      <c r="BV370" s="20"/>
      <c r="BW370" s="20"/>
      <c r="BX370" s="20"/>
      <c r="BY370" s="20"/>
      <c r="BZ370" s="20"/>
      <c r="CA370" s="20"/>
      <c r="CB370" s="20"/>
      <c r="CC370" s="20"/>
      <c r="CD370" s="20"/>
      <c r="CE370" s="20"/>
      <c r="CF370" s="20"/>
      <c r="CG370" s="20"/>
      <c r="CH370" s="20"/>
      <c r="CI370" s="20"/>
      <c r="CJ370" s="20"/>
      <c r="CK370" s="20"/>
      <c r="CL370" s="20"/>
      <c r="CM370" s="20"/>
      <c r="CN370" s="20"/>
      <c r="CO370" s="20"/>
      <c r="CP370" s="20"/>
      <c r="CQ370" s="20"/>
      <c r="CR370" s="20"/>
      <c r="CS370" s="20"/>
      <c r="CT370" s="20"/>
      <c r="CU370" s="20"/>
      <c r="CV370" s="20"/>
      <c r="CW370" s="20"/>
      <c r="CX370" s="20"/>
      <c r="CY370" s="20"/>
      <c r="CZ370" s="20"/>
      <c r="DA370" s="20"/>
      <c r="DB370" s="20"/>
      <c r="DC370" s="20"/>
      <c r="DD370" s="20"/>
      <c r="DE370" s="20"/>
      <c r="DF370" s="20"/>
      <c r="DG370" s="20"/>
      <c r="DH370" s="20"/>
      <c r="DI370" s="20"/>
      <c r="DJ370" s="20"/>
      <c r="DK370" s="20"/>
      <c r="DL370" s="20"/>
      <c r="DM370" s="20"/>
      <c r="DN370" s="20"/>
      <c r="DO370" s="20"/>
      <c r="DP370" s="20"/>
      <c r="DQ370" s="20"/>
      <c r="DR370" s="20"/>
      <c r="DS370" s="20"/>
      <c r="DT370" s="20"/>
      <c r="DU370" s="20"/>
      <c r="DV370" s="20"/>
      <c r="DW370" s="20"/>
      <c r="DX370" s="20"/>
      <c r="DY370" s="20"/>
      <c r="DZ370" s="20"/>
      <c r="EA370" s="20"/>
      <c r="EB370" s="20"/>
      <c r="EC370" s="20"/>
      <c r="ED370" s="20"/>
      <c r="EE370" s="20"/>
      <c r="EF370" s="20"/>
      <c r="EG370" s="20"/>
      <c r="EH370" s="20"/>
      <c r="EI370" s="20"/>
      <c r="EJ370" s="20"/>
      <c r="EK370" s="20"/>
      <c r="EL370" s="20"/>
      <c r="EM370" s="20"/>
      <c r="EN370" s="20"/>
      <c r="EO370" s="20"/>
      <c r="EP370" s="20"/>
      <c r="EQ370" s="20"/>
      <c r="ER370" s="20"/>
      <c r="ES370" s="20"/>
      <c r="ET370" s="20"/>
      <c r="EU370" s="20"/>
      <c r="EV370" s="20"/>
      <c r="EW370" s="20"/>
      <c r="EX370" s="20"/>
      <c r="EY370" s="20"/>
      <c r="EZ370" s="20"/>
      <c r="FA370" s="20"/>
      <c r="FB370" s="20"/>
      <c r="FC370" s="20"/>
      <c r="FD370" s="20"/>
      <c r="FE370" s="20"/>
      <c r="FF370" s="20"/>
      <c r="FG370" s="20"/>
      <c r="FH370" s="20"/>
      <c r="FI370" s="20"/>
      <c r="FJ370" s="20"/>
      <c r="FK370" s="20"/>
      <c r="FL370" s="20"/>
      <c r="FM370" s="20"/>
      <c r="FN370" s="20"/>
      <c r="FO370" s="20"/>
      <c r="FP370" s="20"/>
      <c r="FQ370" s="20"/>
      <c r="FR370" s="20"/>
    </row>
    <row r="371" spans="4:174" ht="15.75" customHeight="1">
      <c r="D371" s="20"/>
      <c r="E371" s="20"/>
      <c r="F371" s="20"/>
      <c r="G371" s="20"/>
      <c r="H371" s="20"/>
      <c r="I371" s="20"/>
      <c r="J371" s="20"/>
      <c r="K371" s="20"/>
      <c r="L371" s="20"/>
      <c r="M371" s="20"/>
      <c r="N371" s="20"/>
      <c r="O371" s="20"/>
      <c r="P371" s="20"/>
      <c r="Q371" s="20"/>
      <c r="R371" s="20"/>
      <c r="S371" s="20"/>
      <c r="T371" s="20"/>
      <c r="AS371" s="20"/>
      <c r="AT371" s="20"/>
      <c r="AU371" s="20"/>
      <c r="AV371" s="20"/>
      <c r="AW371" s="20"/>
      <c r="AX371" s="20"/>
      <c r="AY371" s="20"/>
      <c r="AZ371" s="20"/>
      <c r="BA371" s="20"/>
      <c r="BB371" s="20"/>
      <c r="BC371" s="20"/>
      <c r="BD371" s="20"/>
      <c r="BE371" s="20"/>
      <c r="BF371" s="20"/>
      <c r="BG371" s="20"/>
      <c r="BH371" s="20"/>
      <c r="BI371" s="20"/>
      <c r="BJ371" s="20"/>
      <c r="BK371" s="20"/>
      <c r="BL371" s="20"/>
      <c r="BM371" s="20"/>
      <c r="BN371" s="20"/>
      <c r="BO371" s="20"/>
      <c r="BP371" s="20"/>
      <c r="BQ371" s="20"/>
      <c r="BR371" s="20"/>
      <c r="BS371" s="20"/>
      <c r="BT371" s="20"/>
      <c r="BU371" s="20"/>
      <c r="BV371" s="20"/>
      <c r="BW371" s="20"/>
      <c r="BX371" s="20"/>
      <c r="BY371" s="20"/>
      <c r="BZ371" s="20"/>
      <c r="CA371" s="20"/>
      <c r="CB371" s="20"/>
      <c r="CC371" s="20"/>
      <c r="CD371" s="20"/>
      <c r="CE371" s="20"/>
      <c r="CF371" s="20"/>
      <c r="CG371" s="20"/>
      <c r="CH371" s="20"/>
      <c r="CI371" s="20"/>
      <c r="CJ371" s="20"/>
      <c r="CK371" s="20"/>
      <c r="CL371" s="20"/>
      <c r="CM371" s="20"/>
      <c r="CN371" s="20"/>
      <c r="CO371" s="20"/>
      <c r="CP371" s="20"/>
      <c r="CQ371" s="20"/>
      <c r="CR371" s="20"/>
      <c r="CS371" s="20"/>
      <c r="CT371" s="20"/>
      <c r="CU371" s="20"/>
      <c r="CV371" s="20"/>
      <c r="CW371" s="20"/>
      <c r="CX371" s="20"/>
      <c r="CY371" s="20"/>
      <c r="CZ371" s="20"/>
      <c r="DA371" s="20"/>
      <c r="DB371" s="20"/>
      <c r="DC371" s="20"/>
      <c r="DD371" s="20"/>
      <c r="DE371" s="20"/>
      <c r="DF371" s="20"/>
      <c r="DG371" s="20"/>
      <c r="DH371" s="20"/>
      <c r="DI371" s="20"/>
      <c r="DJ371" s="20"/>
      <c r="DK371" s="20"/>
      <c r="DL371" s="20"/>
      <c r="DM371" s="20"/>
      <c r="DN371" s="20"/>
      <c r="DO371" s="20"/>
      <c r="DP371" s="20"/>
      <c r="DQ371" s="20"/>
      <c r="DR371" s="20"/>
      <c r="DS371" s="20"/>
      <c r="DT371" s="20"/>
      <c r="DU371" s="20"/>
      <c r="DV371" s="20"/>
      <c r="DW371" s="20"/>
      <c r="DX371" s="20"/>
      <c r="DY371" s="20"/>
      <c r="DZ371" s="20"/>
      <c r="EA371" s="20"/>
      <c r="EB371" s="20"/>
      <c r="EC371" s="20"/>
      <c r="ED371" s="20"/>
      <c r="EE371" s="20"/>
      <c r="EF371" s="20"/>
      <c r="EG371" s="20"/>
      <c r="EH371" s="20"/>
      <c r="EI371" s="20"/>
      <c r="EJ371" s="20"/>
      <c r="EK371" s="20"/>
      <c r="EL371" s="20"/>
      <c r="EM371" s="20"/>
      <c r="EN371" s="20"/>
      <c r="EO371" s="20"/>
      <c r="EP371" s="20"/>
      <c r="EQ371" s="20"/>
      <c r="ER371" s="20"/>
      <c r="ES371" s="20"/>
      <c r="ET371" s="20"/>
      <c r="EU371" s="20"/>
      <c r="EV371" s="20"/>
      <c r="EW371" s="20"/>
      <c r="EX371" s="20"/>
      <c r="EY371" s="20"/>
      <c r="EZ371" s="20"/>
      <c r="FA371" s="20"/>
      <c r="FB371" s="20"/>
      <c r="FC371" s="20"/>
      <c r="FD371" s="20"/>
      <c r="FE371" s="20"/>
      <c r="FF371" s="20"/>
      <c r="FG371" s="20"/>
      <c r="FH371" s="20"/>
      <c r="FI371" s="20"/>
      <c r="FJ371" s="20"/>
      <c r="FK371" s="20"/>
      <c r="FL371" s="20"/>
      <c r="FM371" s="20"/>
      <c r="FN371" s="20"/>
      <c r="FO371" s="20"/>
      <c r="FP371" s="20"/>
      <c r="FQ371" s="20"/>
      <c r="FR371" s="20"/>
    </row>
    <row r="372" spans="4:174" ht="15.75" customHeight="1">
      <c r="D372" s="20"/>
      <c r="E372" s="20"/>
      <c r="F372" s="20"/>
      <c r="G372" s="20"/>
      <c r="H372" s="20"/>
      <c r="I372" s="20"/>
      <c r="J372" s="20"/>
      <c r="K372" s="20"/>
      <c r="L372" s="20"/>
      <c r="M372" s="20"/>
      <c r="N372" s="20"/>
      <c r="O372" s="20"/>
      <c r="P372" s="20"/>
      <c r="Q372" s="20"/>
      <c r="R372" s="20"/>
      <c r="S372" s="20"/>
      <c r="T372" s="20"/>
      <c r="AS372" s="20"/>
      <c r="AT372" s="20"/>
      <c r="AU372" s="20"/>
      <c r="AV372" s="20"/>
      <c r="AW372" s="20"/>
      <c r="AX372" s="20"/>
      <c r="AY372" s="20"/>
      <c r="AZ372" s="20"/>
      <c r="BA372" s="20"/>
      <c r="BB372" s="20"/>
      <c r="BC372" s="20"/>
      <c r="BD372" s="20"/>
      <c r="BE372" s="20"/>
      <c r="BF372" s="20"/>
      <c r="BG372" s="20"/>
      <c r="BH372" s="20"/>
      <c r="BI372" s="20"/>
      <c r="BJ372" s="20"/>
      <c r="BK372" s="20"/>
      <c r="BL372" s="20"/>
      <c r="BM372" s="20"/>
      <c r="BN372" s="20"/>
      <c r="BO372" s="20"/>
      <c r="BP372" s="20"/>
      <c r="BQ372" s="20"/>
      <c r="BR372" s="20"/>
      <c r="BS372" s="20"/>
      <c r="BT372" s="20"/>
      <c r="BU372" s="20"/>
      <c r="BV372" s="20"/>
      <c r="BW372" s="20"/>
      <c r="BX372" s="20"/>
      <c r="BY372" s="20"/>
      <c r="BZ372" s="20"/>
      <c r="CA372" s="20"/>
      <c r="CB372" s="20"/>
      <c r="CC372" s="20"/>
      <c r="CD372" s="20"/>
      <c r="CE372" s="20"/>
      <c r="CF372" s="20"/>
      <c r="CG372" s="20"/>
      <c r="CH372" s="20"/>
      <c r="CI372" s="20"/>
      <c r="CJ372" s="20"/>
      <c r="CK372" s="20"/>
      <c r="CL372" s="20"/>
      <c r="CM372" s="20"/>
      <c r="CN372" s="20"/>
      <c r="CO372" s="20"/>
      <c r="CP372" s="20"/>
      <c r="CQ372" s="20"/>
      <c r="CR372" s="20"/>
      <c r="CS372" s="20"/>
      <c r="CT372" s="20"/>
      <c r="CU372" s="20"/>
      <c r="CV372" s="20"/>
      <c r="CW372" s="20"/>
      <c r="CX372" s="20"/>
      <c r="CY372" s="20"/>
      <c r="CZ372" s="20"/>
      <c r="DA372" s="20"/>
      <c r="DB372" s="20"/>
      <c r="DC372" s="20"/>
      <c r="DD372" s="20"/>
      <c r="DE372" s="20"/>
      <c r="DF372" s="20"/>
      <c r="DG372" s="20"/>
      <c r="DH372" s="20"/>
      <c r="DI372" s="20"/>
      <c r="DJ372" s="20"/>
      <c r="DK372" s="20"/>
      <c r="DL372" s="20"/>
      <c r="DM372" s="20"/>
      <c r="DN372" s="20"/>
      <c r="DO372" s="20"/>
      <c r="DP372" s="20"/>
      <c r="DQ372" s="20"/>
      <c r="DR372" s="20"/>
      <c r="DS372" s="20"/>
      <c r="DT372" s="20"/>
      <c r="DU372" s="20"/>
      <c r="DV372" s="20"/>
      <c r="DW372" s="20"/>
      <c r="DX372" s="20"/>
      <c r="DY372" s="20"/>
      <c r="DZ372" s="20"/>
      <c r="EA372" s="20"/>
      <c r="EB372" s="20"/>
      <c r="EC372" s="20"/>
      <c r="ED372" s="20"/>
      <c r="EE372" s="20"/>
      <c r="EF372" s="20"/>
      <c r="EG372" s="20"/>
      <c r="EH372" s="20"/>
      <c r="EI372" s="20"/>
      <c r="EJ372" s="20"/>
      <c r="EK372" s="20"/>
      <c r="EL372" s="20"/>
      <c r="EM372" s="20"/>
      <c r="EN372" s="20"/>
      <c r="EO372" s="20"/>
      <c r="EP372" s="20"/>
      <c r="EQ372" s="20"/>
      <c r="ER372" s="20"/>
      <c r="ES372" s="20"/>
      <c r="ET372" s="20"/>
      <c r="EU372" s="20"/>
      <c r="EV372" s="20"/>
      <c r="EW372" s="20"/>
      <c r="EX372" s="20"/>
      <c r="EY372" s="20"/>
      <c r="EZ372" s="20"/>
      <c r="FA372" s="20"/>
      <c r="FB372" s="20"/>
      <c r="FC372" s="20"/>
      <c r="FD372" s="20"/>
      <c r="FE372" s="20"/>
      <c r="FF372" s="20"/>
      <c r="FG372" s="20"/>
      <c r="FH372" s="20"/>
      <c r="FI372" s="20"/>
      <c r="FJ372" s="20"/>
      <c r="FK372" s="20"/>
      <c r="FL372" s="20"/>
      <c r="FM372" s="20"/>
      <c r="FN372" s="20"/>
      <c r="FO372" s="20"/>
      <c r="FP372" s="20"/>
      <c r="FQ372" s="20"/>
      <c r="FR372" s="20"/>
    </row>
    <row r="373" spans="4:174" ht="15.75" customHeight="1">
      <c r="D373" s="20"/>
      <c r="E373" s="20"/>
      <c r="F373" s="20"/>
      <c r="G373" s="20"/>
      <c r="H373" s="20"/>
      <c r="I373" s="20"/>
      <c r="J373" s="20"/>
      <c r="K373" s="20"/>
      <c r="L373" s="20"/>
      <c r="M373" s="20"/>
      <c r="N373" s="20"/>
      <c r="O373" s="20"/>
      <c r="P373" s="20"/>
      <c r="Q373" s="20"/>
      <c r="R373" s="20"/>
      <c r="S373" s="20"/>
      <c r="T373" s="20"/>
      <c r="AS373" s="20"/>
      <c r="AT373" s="20"/>
      <c r="AU373" s="20"/>
      <c r="AV373" s="20"/>
      <c r="AW373" s="20"/>
      <c r="AX373" s="20"/>
      <c r="AY373" s="20"/>
      <c r="AZ373" s="20"/>
      <c r="BA373" s="20"/>
      <c r="BB373" s="20"/>
      <c r="BC373" s="20"/>
      <c r="BD373" s="20"/>
      <c r="BE373" s="20"/>
      <c r="BF373" s="20"/>
      <c r="BG373" s="20"/>
      <c r="BH373" s="20"/>
      <c r="BI373" s="20"/>
      <c r="BJ373" s="20"/>
      <c r="BK373" s="20"/>
      <c r="BL373" s="20"/>
      <c r="BM373" s="20"/>
      <c r="BN373" s="20"/>
      <c r="BO373" s="20"/>
      <c r="BP373" s="20"/>
      <c r="BQ373" s="20"/>
      <c r="BR373" s="20"/>
      <c r="BS373" s="20"/>
      <c r="BT373" s="20"/>
      <c r="BU373" s="20"/>
      <c r="BV373" s="20"/>
      <c r="BW373" s="20"/>
      <c r="BX373" s="20"/>
      <c r="BY373" s="20"/>
      <c r="BZ373" s="20"/>
      <c r="CA373" s="20"/>
      <c r="CB373" s="20"/>
      <c r="CC373" s="20"/>
      <c r="CD373" s="20"/>
      <c r="CE373" s="20"/>
      <c r="CF373" s="20"/>
      <c r="CG373" s="20"/>
      <c r="CH373" s="20"/>
      <c r="CI373" s="20"/>
      <c r="CJ373" s="20"/>
      <c r="CK373" s="20"/>
      <c r="CL373" s="20"/>
      <c r="CM373" s="20"/>
      <c r="CN373" s="20"/>
      <c r="CO373" s="20"/>
      <c r="CP373" s="20"/>
      <c r="CQ373" s="20"/>
      <c r="CR373" s="20"/>
      <c r="CS373" s="20"/>
      <c r="CT373" s="20"/>
      <c r="CU373" s="20"/>
      <c r="CV373" s="20"/>
      <c r="CW373" s="20"/>
      <c r="CX373" s="20"/>
      <c r="CY373" s="20"/>
      <c r="CZ373" s="20"/>
      <c r="DA373" s="20"/>
      <c r="DB373" s="20"/>
      <c r="DC373" s="20"/>
      <c r="DD373" s="20"/>
      <c r="DE373" s="20"/>
      <c r="DF373" s="20"/>
      <c r="DG373" s="20"/>
      <c r="DH373" s="20"/>
      <c r="DI373" s="20"/>
      <c r="DJ373" s="20"/>
      <c r="DK373" s="20"/>
      <c r="DL373" s="20"/>
      <c r="DM373" s="20"/>
      <c r="DN373" s="20"/>
      <c r="DO373" s="20"/>
      <c r="DP373" s="20"/>
      <c r="DQ373" s="20"/>
      <c r="DR373" s="20"/>
      <c r="DS373" s="20"/>
      <c r="DT373" s="20"/>
      <c r="DU373" s="20"/>
      <c r="DV373" s="20"/>
      <c r="DW373" s="20"/>
      <c r="DX373" s="20"/>
      <c r="DY373" s="20"/>
      <c r="DZ373" s="20"/>
      <c r="EA373" s="20"/>
      <c r="EB373" s="20"/>
      <c r="EC373" s="20"/>
      <c r="ED373" s="20"/>
      <c r="EE373" s="20"/>
      <c r="EF373" s="20"/>
      <c r="EG373" s="20"/>
      <c r="EH373" s="20"/>
      <c r="EI373" s="20"/>
      <c r="EJ373" s="20"/>
      <c r="EK373" s="20"/>
      <c r="EL373" s="20"/>
      <c r="EM373" s="20"/>
      <c r="EN373" s="20"/>
      <c r="EO373" s="20"/>
      <c r="EP373" s="20"/>
      <c r="EQ373" s="20"/>
      <c r="ER373" s="20"/>
      <c r="ES373" s="20"/>
      <c r="ET373" s="20"/>
      <c r="EU373" s="20"/>
      <c r="EV373" s="20"/>
      <c r="EW373" s="20"/>
      <c r="EX373" s="20"/>
      <c r="EY373" s="20"/>
      <c r="EZ373" s="20"/>
      <c r="FA373" s="20"/>
      <c r="FB373" s="20"/>
      <c r="FC373" s="20"/>
      <c r="FD373" s="20"/>
      <c r="FE373" s="20"/>
      <c r="FF373" s="20"/>
      <c r="FG373" s="20"/>
      <c r="FH373" s="20"/>
      <c r="FI373" s="20"/>
      <c r="FJ373" s="20"/>
      <c r="FK373" s="20"/>
      <c r="FL373" s="20"/>
      <c r="FM373" s="20"/>
      <c r="FN373" s="20"/>
      <c r="FO373" s="20"/>
      <c r="FP373" s="20"/>
      <c r="FQ373" s="20"/>
      <c r="FR373" s="20"/>
    </row>
    <row r="374" spans="4:174" ht="15.75" customHeight="1">
      <c r="D374" s="20"/>
      <c r="E374" s="20"/>
      <c r="F374" s="20"/>
      <c r="G374" s="20"/>
      <c r="H374" s="20"/>
      <c r="I374" s="20"/>
      <c r="J374" s="20"/>
      <c r="K374" s="20"/>
      <c r="L374" s="20"/>
      <c r="M374" s="20"/>
      <c r="N374" s="20"/>
      <c r="O374" s="20"/>
      <c r="P374" s="20"/>
      <c r="Q374" s="20"/>
      <c r="R374" s="20"/>
      <c r="S374" s="20"/>
      <c r="T374" s="20"/>
      <c r="AS374" s="20"/>
      <c r="AT374" s="20"/>
      <c r="AU374" s="20"/>
      <c r="AV374" s="20"/>
      <c r="AW374" s="20"/>
      <c r="AX374" s="20"/>
      <c r="AY374" s="20"/>
      <c r="AZ374" s="20"/>
      <c r="BA374" s="20"/>
      <c r="BB374" s="20"/>
      <c r="BC374" s="20"/>
      <c r="BD374" s="20"/>
      <c r="BE374" s="20"/>
      <c r="BF374" s="20"/>
      <c r="BG374" s="20"/>
      <c r="BH374" s="20"/>
      <c r="BI374" s="20"/>
      <c r="BJ374" s="20"/>
      <c r="BK374" s="20"/>
      <c r="BL374" s="20"/>
      <c r="BM374" s="20"/>
      <c r="BN374" s="20"/>
      <c r="BO374" s="20"/>
      <c r="BP374" s="20"/>
      <c r="BQ374" s="20"/>
      <c r="BR374" s="20"/>
      <c r="BS374" s="20"/>
      <c r="BT374" s="20"/>
      <c r="BU374" s="20"/>
      <c r="BV374" s="20"/>
      <c r="BW374" s="20"/>
      <c r="BX374" s="20"/>
      <c r="BY374" s="20"/>
      <c r="BZ374" s="20"/>
      <c r="CA374" s="20"/>
      <c r="CB374" s="20"/>
      <c r="CC374" s="20"/>
      <c r="CD374" s="20"/>
      <c r="CE374" s="20"/>
      <c r="CF374" s="20"/>
      <c r="CG374" s="20"/>
      <c r="CH374" s="20"/>
      <c r="CI374" s="20"/>
      <c r="CJ374" s="20"/>
      <c r="CK374" s="20"/>
      <c r="CL374" s="20"/>
      <c r="CM374" s="20"/>
      <c r="CN374" s="20"/>
      <c r="CO374" s="20"/>
      <c r="CP374" s="20"/>
      <c r="CQ374" s="20"/>
      <c r="CR374" s="20"/>
      <c r="CS374" s="20"/>
      <c r="CT374" s="20"/>
      <c r="CU374" s="20"/>
      <c r="CV374" s="20"/>
      <c r="CW374" s="20"/>
      <c r="CX374" s="20"/>
      <c r="CY374" s="20"/>
      <c r="CZ374" s="20"/>
      <c r="DA374" s="20"/>
      <c r="DB374" s="20"/>
      <c r="DC374" s="20"/>
      <c r="DD374" s="20"/>
      <c r="DE374" s="20"/>
      <c r="DF374" s="20"/>
      <c r="DG374" s="20"/>
      <c r="DH374" s="20"/>
      <c r="DI374" s="20"/>
      <c r="DJ374" s="20"/>
      <c r="DK374" s="20"/>
      <c r="DL374" s="20"/>
      <c r="DM374" s="20"/>
      <c r="DN374" s="20"/>
      <c r="DO374" s="20"/>
      <c r="DP374" s="20"/>
      <c r="DQ374" s="20"/>
      <c r="DR374" s="20"/>
      <c r="DS374" s="20"/>
      <c r="DT374" s="20"/>
      <c r="DU374" s="20"/>
      <c r="DV374" s="20"/>
      <c r="DW374" s="20"/>
      <c r="DX374" s="20"/>
      <c r="DY374" s="20"/>
      <c r="DZ374" s="20"/>
      <c r="EA374" s="20"/>
      <c r="EB374" s="20"/>
      <c r="EC374" s="20"/>
      <c r="ED374" s="20"/>
      <c r="EE374" s="20"/>
      <c r="EF374" s="20"/>
      <c r="EG374" s="20"/>
      <c r="EH374" s="20"/>
      <c r="EI374" s="20"/>
      <c r="EJ374" s="20"/>
      <c r="EK374" s="20"/>
      <c r="EL374" s="20"/>
      <c r="EM374" s="20"/>
      <c r="EN374" s="20"/>
      <c r="EO374" s="20"/>
      <c r="EP374" s="20"/>
      <c r="EQ374" s="20"/>
      <c r="ER374" s="20"/>
      <c r="ES374" s="20"/>
      <c r="ET374" s="20"/>
      <c r="EU374" s="20"/>
      <c r="EV374" s="20"/>
      <c r="EW374" s="20"/>
      <c r="EX374" s="20"/>
      <c r="EY374" s="20"/>
      <c r="EZ374" s="20"/>
      <c r="FA374" s="20"/>
      <c r="FB374" s="20"/>
      <c r="FC374" s="20"/>
      <c r="FD374" s="20"/>
      <c r="FE374" s="20"/>
      <c r="FF374" s="20"/>
      <c r="FG374" s="20"/>
      <c r="FH374" s="20"/>
      <c r="FI374" s="20"/>
      <c r="FJ374" s="20"/>
      <c r="FK374" s="20"/>
      <c r="FL374" s="20"/>
      <c r="FM374" s="20"/>
      <c r="FN374" s="20"/>
      <c r="FO374" s="20"/>
      <c r="FP374" s="20"/>
      <c r="FQ374" s="20"/>
      <c r="FR374" s="20"/>
    </row>
    <row r="375" spans="4:174" ht="15.75" customHeight="1">
      <c r="D375" s="20"/>
      <c r="E375" s="20"/>
      <c r="F375" s="20"/>
      <c r="G375" s="20"/>
      <c r="H375" s="20"/>
      <c r="I375" s="20"/>
      <c r="J375" s="20"/>
      <c r="K375" s="20"/>
      <c r="L375" s="20"/>
      <c r="M375" s="20"/>
      <c r="N375" s="20"/>
      <c r="O375" s="20"/>
      <c r="P375" s="20"/>
      <c r="Q375" s="20"/>
      <c r="R375" s="20"/>
      <c r="S375" s="20"/>
      <c r="T375" s="20"/>
      <c r="AS375" s="20"/>
      <c r="AT375" s="20"/>
      <c r="AU375" s="20"/>
      <c r="AV375" s="20"/>
      <c r="AW375" s="20"/>
      <c r="AX375" s="20"/>
      <c r="AY375" s="20"/>
      <c r="AZ375" s="20"/>
      <c r="BA375" s="20"/>
      <c r="BB375" s="20"/>
      <c r="BC375" s="20"/>
      <c r="BD375" s="20"/>
      <c r="BE375" s="20"/>
      <c r="BF375" s="20"/>
      <c r="BG375" s="20"/>
      <c r="BH375" s="20"/>
      <c r="BI375" s="20"/>
      <c r="BJ375" s="20"/>
      <c r="BK375" s="20"/>
      <c r="BL375" s="20"/>
      <c r="BM375" s="20"/>
      <c r="BN375" s="20"/>
      <c r="BO375" s="20"/>
      <c r="BP375" s="20"/>
      <c r="BQ375" s="20"/>
      <c r="BR375" s="20"/>
      <c r="BS375" s="20"/>
      <c r="BT375" s="20"/>
      <c r="BU375" s="20"/>
      <c r="BV375" s="20"/>
      <c r="BW375" s="20"/>
      <c r="BX375" s="20"/>
      <c r="BY375" s="20"/>
      <c r="BZ375" s="20"/>
      <c r="CA375" s="20"/>
      <c r="CB375" s="20"/>
      <c r="CC375" s="20"/>
      <c r="CD375" s="20"/>
      <c r="CE375" s="20"/>
      <c r="CF375" s="20"/>
      <c r="CG375" s="20"/>
      <c r="CH375" s="20"/>
      <c r="CI375" s="20"/>
      <c r="CJ375" s="20"/>
      <c r="CK375" s="20"/>
      <c r="CL375" s="20"/>
      <c r="CM375" s="20"/>
      <c r="CN375" s="20"/>
      <c r="CO375" s="20"/>
      <c r="CP375" s="20"/>
      <c r="CQ375" s="20"/>
      <c r="CR375" s="20"/>
      <c r="CS375" s="20"/>
      <c r="CT375" s="20"/>
      <c r="CU375" s="20"/>
      <c r="CV375" s="20"/>
      <c r="CW375" s="20"/>
      <c r="CX375" s="20"/>
      <c r="CY375" s="20"/>
      <c r="CZ375" s="20"/>
      <c r="DA375" s="20"/>
      <c r="DB375" s="20"/>
      <c r="DC375" s="20"/>
      <c r="DD375" s="20"/>
      <c r="DE375" s="20"/>
      <c r="DF375" s="20"/>
      <c r="DG375" s="20"/>
      <c r="DH375" s="20"/>
      <c r="DI375" s="20"/>
      <c r="DJ375" s="20"/>
      <c r="DK375" s="20"/>
      <c r="DL375" s="20"/>
      <c r="DM375" s="20"/>
      <c r="DN375" s="20"/>
      <c r="DO375" s="20"/>
      <c r="DP375" s="20"/>
      <c r="DQ375" s="20"/>
      <c r="DR375" s="20"/>
      <c r="DS375" s="20"/>
      <c r="DT375" s="20"/>
      <c r="DU375" s="20"/>
      <c r="DV375" s="20"/>
      <c r="DW375" s="20"/>
      <c r="DX375" s="20"/>
      <c r="DY375" s="20"/>
      <c r="DZ375" s="20"/>
      <c r="EA375" s="20"/>
      <c r="EB375" s="20"/>
      <c r="EC375" s="20"/>
      <c r="ED375" s="20"/>
      <c r="EE375" s="20"/>
      <c r="EF375" s="20"/>
      <c r="EG375" s="20"/>
      <c r="EH375" s="20"/>
      <c r="EI375" s="20"/>
      <c r="EJ375" s="20"/>
      <c r="EK375" s="20"/>
      <c r="EL375" s="20"/>
      <c r="EM375" s="20"/>
      <c r="EN375" s="20"/>
      <c r="EO375" s="20"/>
      <c r="EP375" s="20"/>
      <c r="EQ375" s="20"/>
      <c r="ER375" s="20"/>
      <c r="ES375" s="20"/>
      <c r="ET375" s="20"/>
      <c r="EU375" s="20"/>
      <c r="EV375" s="20"/>
      <c r="EW375" s="20"/>
      <c r="EX375" s="20"/>
      <c r="EY375" s="20"/>
      <c r="EZ375" s="20"/>
      <c r="FA375" s="20"/>
      <c r="FB375" s="20"/>
      <c r="FC375" s="20"/>
      <c r="FD375" s="20"/>
      <c r="FE375" s="20"/>
      <c r="FF375" s="20"/>
      <c r="FG375" s="20"/>
      <c r="FH375" s="20"/>
      <c r="FI375" s="20"/>
      <c r="FJ375" s="20"/>
      <c r="FK375" s="20"/>
      <c r="FL375" s="20"/>
      <c r="FM375" s="20"/>
      <c r="FN375" s="20"/>
      <c r="FO375" s="20"/>
      <c r="FP375" s="20"/>
      <c r="FQ375" s="20"/>
      <c r="FR375" s="20"/>
    </row>
    <row r="376" spans="4:174" ht="15.75" customHeight="1">
      <c r="D376" s="20"/>
      <c r="E376" s="20"/>
      <c r="F376" s="20"/>
      <c r="G376" s="20"/>
      <c r="H376" s="20"/>
      <c r="I376" s="20"/>
      <c r="J376" s="20"/>
      <c r="K376" s="20"/>
      <c r="L376" s="20"/>
      <c r="M376" s="20"/>
      <c r="N376" s="20"/>
      <c r="O376" s="20"/>
      <c r="P376" s="20"/>
      <c r="Q376" s="20"/>
      <c r="R376" s="20"/>
      <c r="S376" s="20"/>
      <c r="T376" s="20"/>
      <c r="AS376" s="20"/>
      <c r="AT376" s="20"/>
      <c r="AU376" s="20"/>
      <c r="AV376" s="20"/>
      <c r="AW376" s="20"/>
      <c r="AX376" s="20"/>
      <c r="AY376" s="20"/>
      <c r="AZ376" s="20"/>
      <c r="BA376" s="20"/>
      <c r="BB376" s="20"/>
      <c r="BC376" s="20"/>
      <c r="BD376" s="20"/>
      <c r="BE376" s="20"/>
      <c r="BF376" s="20"/>
      <c r="BG376" s="20"/>
      <c r="BH376" s="20"/>
      <c r="BI376" s="20"/>
      <c r="BJ376" s="20"/>
      <c r="BK376" s="20"/>
      <c r="BL376" s="20"/>
      <c r="BM376" s="20"/>
      <c r="BN376" s="20"/>
      <c r="BO376" s="20"/>
      <c r="BP376" s="20"/>
      <c r="BQ376" s="20"/>
      <c r="BR376" s="20"/>
      <c r="BS376" s="20"/>
      <c r="BT376" s="20"/>
      <c r="BU376" s="20"/>
      <c r="BV376" s="20"/>
      <c r="BW376" s="20"/>
      <c r="BX376" s="20"/>
      <c r="BY376" s="20"/>
      <c r="BZ376" s="20"/>
      <c r="CA376" s="20"/>
      <c r="CB376" s="20"/>
      <c r="CC376" s="20"/>
      <c r="CD376" s="20"/>
      <c r="CE376" s="20"/>
      <c r="CF376" s="20"/>
      <c r="CG376" s="20"/>
      <c r="CH376" s="20"/>
      <c r="CI376" s="20"/>
      <c r="CJ376" s="20"/>
      <c r="CK376" s="20"/>
      <c r="CL376" s="20"/>
      <c r="CM376" s="20"/>
      <c r="CN376" s="20"/>
      <c r="CO376" s="20"/>
      <c r="CP376" s="20"/>
      <c r="CQ376" s="20"/>
      <c r="CR376" s="20"/>
      <c r="CS376" s="20"/>
      <c r="CT376" s="20"/>
      <c r="CU376" s="20"/>
      <c r="CV376" s="20"/>
      <c r="CW376" s="20"/>
      <c r="CX376" s="20"/>
      <c r="CY376" s="20"/>
      <c r="CZ376" s="20"/>
      <c r="DA376" s="20"/>
      <c r="DB376" s="20"/>
      <c r="DC376" s="20"/>
      <c r="DD376" s="20"/>
      <c r="DE376" s="20"/>
      <c r="DF376" s="20"/>
      <c r="DG376" s="20"/>
      <c r="DH376" s="20"/>
      <c r="DI376" s="20"/>
      <c r="DJ376" s="20"/>
      <c r="DK376" s="20"/>
      <c r="DL376" s="20"/>
      <c r="DM376" s="20"/>
      <c r="DN376" s="20"/>
      <c r="DO376" s="20"/>
      <c r="DP376" s="20"/>
      <c r="DQ376" s="20"/>
      <c r="DR376" s="20"/>
      <c r="DS376" s="20"/>
      <c r="DT376" s="20"/>
      <c r="DU376" s="20"/>
      <c r="DV376" s="20"/>
      <c r="DW376" s="20"/>
      <c r="DX376" s="20"/>
      <c r="DY376" s="20"/>
      <c r="DZ376" s="20"/>
      <c r="EA376" s="20"/>
      <c r="EB376" s="20"/>
      <c r="EC376" s="20"/>
      <c r="ED376" s="20"/>
      <c r="EE376" s="20"/>
      <c r="EF376" s="20"/>
      <c r="EG376" s="20"/>
      <c r="EH376" s="20"/>
      <c r="EI376" s="20"/>
      <c r="EJ376" s="20"/>
      <c r="EK376" s="20"/>
      <c r="EL376" s="20"/>
      <c r="EM376" s="20"/>
      <c r="EN376" s="20"/>
      <c r="EO376" s="20"/>
      <c r="EP376" s="20"/>
      <c r="EQ376" s="20"/>
      <c r="ER376" s="20"/>
      <c r="ES376" s="20"/>
      <c r="ET376" s="20"/>
      <c r="EU376" s="20"/>
      <c r="EV376" s="20"/>
      <c r="EW376" s="20"/>
      <c r="EX376" s="20"/>
      <c r="EY376" s="20"/>
      <c r="EZ376" s="20"/>
      <c r="FA376" s="20"/>
      <c r="FB376" s="20"/>
      <c r="FC376" s="20"/>
      <c r="FD376" s="20"/>
      <c r="FE376" s="20"/>
      <c r="FF376" s="20"/>
      <c r="FG376" s="20"/>
      <c r="FH376" s="20"/>
      <c r="FI376" s="20"/>
      <c r="FJ376" s="20"/>
      <c r="FK376" s="20"/>
      <c r="FL376" s="20"/>
      <c r="FM376" s="20"/>
      <c r="FN376" s="20"/>
      <c r="FO376" s="20"/>
      <c r="FP376" s="20"/>
      <c r="FQ376" s="20"/>
      <c r="FR376" s="20"/>
    </row>
    <row r="377" spans="4:174" ht="15.75" customHeight="1">
      <c r="D377" s="20"/>
      <c r="E377" s="20"/>
      <c r="F377" s="20"/>
      <c r="G377" s="20"/>
      <c r="H377" s="20"/>
      <c r="I377" s="20"/>
      <c r="J377" s="20"/>
      <c r="K377" s="20"/>
      <c r="L377" s="20"/>
      <c r="M377" s="20"/>
      <c r="N377" s="20"/>
      <c r="O377" s="20"/>
      <c r="P377" s="20"/>
      <c r="Q377" s="20"/>
      <c r="R377" s="20"/>
      <c r="S377" s="20"/>
      <c r="T377" s="20"/>
      <c r="AS377" s="20"/>
      <c r="AT377" s="20"/>
      <c r="AU377" s="20"/>
      <c r="AV377" s="20"/>
      <c r="AW377" s="20"/>
      <c r="AX377" s="20"/>
      <c r="AY377" s="20"/>
      <c r="AZ377" s="20"/>
      <c r="BA377" s="20"/>
      <c r="BB377" s="20"/>
      <c r="BC377" s="20"/>
      <c r="BD377" s="20"/>
      <c r="BE377" s="20"/>
      <c r="BF377" s="20"/>
      <c r="BG377" s="20"/>
      <c r="BH377" s="20"/>
      <c r="BI377" s="20"/>
      <c r="BJ377" s="20"/>
      <c r="BK377" s="20"/>
      <c r="BL377" s="20"/>
      <c r="BM377" s="20"/>
      <c r="BN377" s="20"/>
      <c r="BO377" s="20"/>
      <c r="BP377" s="20"/>
      <c r="BQ377" s="20"/>
      <c r="BR377" s="20"/>
      <c r="BS377" s="20"/>
      <c r="BT377" s="20"/>
      <c r="BU377" s="20"/>
      <c r="BV377" s="20"/>
      <c r="BW377" s="20"/>
      <c r="BX377" s="20"/>
      <c r="BY377" s="20"/>
      <c r="BZ377" s="20"/>
      <c r="CA377" s="20"/>
      <c r="CB377" s="20"/>
      <c r="CC377" s="20"/>
      <c r="CD377" s="20"/>
      <c r="CE377" s="20"/>
      <c r="CF377" s="20"/>
      <c r="CG377" s="20"/>
      <c r="CH377" s="20"/>
      <c r="CI377" s="20"/>
      <c r="CJ377" s="20"/>
      <c r="CK377" s="20"/>
      <c r="CL377" s="20"/>
      <c r="CM377" s="20"/>
      <c r="CN377" s="20"/>
      <c r="CO377" s="20"/>
      <c r="CP377" s="20"/>
      <c r="CQ377" s="20"/>
      <c r="CR377" s="20"/>
      <c r="CS377" s="20"/>
      <c r="CT377" s="20"/>
      <c r="CU377" s="20"/>
      <c r="CV377" s="20"/>
      <c r="CW377" s="20"/>
      <c r="CX377" s="20"/>
      <c r="CY377" s="20"/>
      <c r="CZ377" s="20"/>
      <c r="DA377" s="20"/>
      <c r="DB377" s="20"/>
      <c r="DC377" s="20"/>
      <c r="DD377" s="20"/>
      <c r="DE377" s="20"/>
      <c r="DF377" s="20"/>
      <c r="DG377" s="20"/>
      <c r="DH377" s="20"/>
      <c r="DI377" s="20"/>
      <c r="DJ377" s="20"/>
      <c r="DK377" s="20"/>
      <c r="DL377" s="20"/>
      <c r="DM377" s="20"/>
      <c r="DN377" s="20"/>
      <c r="DO377" s="20"/>
      <c r="DP377" s="20"/>
      <c r="DQ377" s="20"/>
      <c r="DR377" s="20"/>
      <c r="DS377" s="20"/>
      <c r="DT377" s="20"/>
      <c r="DU377" s="20"/>
      <c r="DV377" s="20"/>
      <c r="DW377" s="20"/>
      <c r="DX377" s="20"/>
      <c r="DY377" s="20"/>
      <c r="DZ377" s="20"/>
      <c r="EA377" s="20"/>
      <c r="EB377" s="20"/>
      <c r="EC377" s="20"/>
      <c r="ED377" s="20"/>
      <c r="EE377" s="20"/>
      <c r="EF377" s="20"/>
      <c r="EG377" s="20"/>
      <c r="EH377" s="20"/>
      <c r="EI377" s="20"/>
      <c r="EJ377" s="20"/>
      <c r="EK377" s="20"/>
      <c r="EL377" s="20"/>
      <c r="EM377" s="20"/>
      <c r="EN377" s="20"/>
      <c r="EO377" s="20"/>
      <c r="EP377" s="20"/>
      <c r="EQ377" s="20"/>
      <c r="ER377" s="20"/>
      <c r="ES377" s="20"/>
      <c r="ET377" s="20"/>
      <c r="EU377" s="20"/>
      <c r="EV377" s="20"/>
      <c r="EW377" s="20"/>
      <c r="EX377" s="20"/>
      <c r="EY377" s="20"/>
      <c r="EZ377" s="20"/>
      <c r="FA377" s="20"/>
      <c r="FB377" s="20"/>
      <c r="FC377" s="20"/>
      <c r="FD377" s="20"/>
      <c r="FE377" s="20"/>
      <c r="FF377" s="20"/>
      <c r="FG377" s="20"/>
      <c r="FH377" s="20"/>
      <c r="FI377" s="20"/>
      <c r="FJ377" s="20"/>
      <c r="FK377" s="20"/>
      <c r="FL377" s="20"/>
      <c r="FM377" s="20"/>
      <c r="FN377" s="20"/>
      <c r="FO377" s="20"/>
      <c r="FP377" s="20"/>
      <c r="FQ377" s="20"/>
      <c r="FR377" s="20"/>
    </row>
    <row r="378" spans="4:174" ht="15.75" customHeight="1">
      <c r="D378" s="20"/>
      <c r="E378" s="20"/>
      <c r="F378" s="20"/>
      <c r="G378" s="20"/>
      <c r="H378" s="20"/>
      <c r="I378" s="20"/>
      <c r="J378" s="20"/>
      <c r="K378" s="20"/>
      <c r="L378" s="20"/>
      <c r="M378" s="20"/>
      <c r="N378" s="20"/>
      <c r="O378" s="20"/>
      <c r="P378" s="20"/>
      <c r="Q378" s="20"/>
      <c r="R378" s="20"/>
      <c r="S378" s="20"/>
      <c r="T378" s="20"/>
      <c r="AS378" s="20"/>
      <c r="AT378" s="20"/>
      <c r="AU378" s="20"/>
      <c r="AV378" s="20"/>
      <c r="AW378" s="20"/>
      <c r="AX378" s="20"/>
      <c r="AY378" s="20"/>
      <c r="AZ378" s="20"/>
      <c r="BA378" s="20"/>
      <c r="BB378" s="20"/>
      <c r="BC378" s="20"/>
      <c r="BD378" s="20"/>
      <c r="BE378" s="20"/>
      <c r="BF378" s="20"/>
      <c r="BG378" s="20"/>
      <c r="BH378" s="20"/>
      <c r="BI378" s="20"/>
      <c r="BJ378" s="20"/>
      <c r="BK378" s="20"/>
      <c r="BL378" s="20"/>
      <c r="BM378" s="20"/>
      <c r="BN378" s="20"/>
      <c r="BO378" s="20"/>
      <c r="BP378" s="20"/>
      <c r="BQ378" s="20"/>
      <c r="BR378" s="20"/>
      <c r="BS378" s="20"/>
      <c r="BT378" s="20"/>
      <c r="BU378" s="20"/>
      <c r="BV378" s="20"/>
      <c r="BW378" s="20"/>
      <c r="BX378" s="20"/>
      <c r="BY378" s="20"/>
      <c r="BZ378" s="20"/>
      <c r="CA378" s="20"/>
      <c r="CB378" s="20"/>
      <c r="CC378" s="20"/>
      <c r="CD378" s="20"/>
      <c r="CE378" s="20"/>
      <c r="CF378" s="20"/>
      <c r="CG378" s="20"/>
      <c r="CH378" s="20"/>
      <c r="CI378" s="20"/>
      <c r="CJ378" s="20"/>
      <c r="CK378" s="20"/>
      <c r="CL378" s="20"/>
      <c r="CM378" s="20"/>
      <c r="CN378" s="20"/>
      <c r="CO378" s="20"/>
      <c r="CP378" s="20"/>
      <c r="CQ378" s="20"/>
      <c r="CR378" s="20"/>
      <c r="CS378" s="20"/>
      <c r="CT378" s="20"/>
      <c r="CU378" s="20"/>
      <c r="CV378" s="20"/>
      <c r="CW378" s="20"/>
      <c r="CX378" s="20"/>
      <c r="CY378" s="20"/>
      <c r="CZ378" s="20"/>
      <c r="DA378" s="20"/>
      <c r="DB378" s="20"/>
      <c r="DC378" s="20"/>
      <c r="DD378" s="20"/>
      <c r="DE378" s="20"/>
      <c r="DF378" s="20"/>
      <c r="DG378" s="20"/>
      <c r="DH378" s="20"/>
      <c r="DI378" s="20"/>
      <c r="DJ378" s="20"/>
      <c r="DK378" s="20"/>
      <c r="DL378" s="20"/>
      <c r="DM378" s="20"/>
      <c r="DN378" s="20"/>
      <c r="DO378" s="20"/>
      <c r="DP378" s="20"/>
      <c r="DQ378" s="20"/>
      <c r="DR378" s="20"/>
      <c r="DS378" s="20"/>
      <c r="DT378" s="20"/>
      <c r="DU378" s="20"/>
      <c r="DV378" s="20"/>
      <c r="DW378" s="20"/>
      <c r="DX378" s="20"/>
      <c r="DY378" s="20"/>
      <c r="DZ378" s="20"/>
      <c r="EA378" s="20"/>
      <c r="EB378" s="20"/>
      <c r="EC378" s="20"/>
      <c r="ED378" s="20"/>
      <c r="EE378" s="20"/>
      <c r="EF378" s="20"/>
      <c r="EG378" s="20"/>
      <c r="EH378" s="20"/>
      <c r="EI378" s="20"/>
      <c r="EJ378" s="20"/>
      <c r="EK378" s="20"/>
      <c r="EL378" s="20"/>
      <c r="EM378" s="20"/>
      <c r="EN378" s="20"/>
      <c r="EO378" s="20"/>
      <c r="EP378" s="20"/>
      <c r="EQ378" s="20"/>
      <c r="ER378" s="20"/>
      <c r="ES378" s="20"/>
      <c r="ET378" s="20"/>
      <c r="EU378" s="20"/>
      <c r="EV378" s="20"/>
      <c r="EW378" s="20"/>
      <c r="EX378" s="20"/>
      <c r="EY378" s="20"/>
      <c r="EZ378" s="20"/>
      <c r="FA378" s="20"/>
      <c r="FB378" s="20"/>
      <c r="FC378" s="20"/>
      <c r="FD378" s="20"/>
      <c r="FE378" s="20"/>
      <c r="FF378" s="20"/>
      <c r="FG378" s="20"/>
      <c r="FH378" s="20"/>
      <c r="FI378" s="20"/>
      <c r="FJ378" s="20"/>
      <c r="FK378" s="20"/>
      <c r="FL378" s="20"/>
      <c r="FM378" s="20"/>
      <c r="FN378" s="20"/>
      <c r="FO378" s="20"/>
      <c r="FP378" s="20"/>
      <c r="FQ378" s="20"/>
      <c r="FR378" s="20"/>
    </row>
    <row r="379" spans="4:174" ht="15.75" customHeight="1">
      <c r="D379" s="20"/>
      <c r="E379" s="20"/>
      <c r="F379" s="20"/>
      <c r="G379" s="20"/>
      <c r="H379" s="20"/>
      <c r="I379" s="20"/>
      <c r="J379" s="20"/>
      <c r="K379" s="20"/>
      <c r="L379" s="20"/>
      <c r="M379" s="20"/>
      <c r="N379" s="20"/>
      <c r="O379" s="20"/>
      <c r="P379" s="20"/>
      <c r="Q379" s="20"/>
      <c r="R379" s="20"/>
      <c r="S379" s="20"/>
      <c r="T379" s="20"/>
      <c r="AS379" s="20"/>
      <c r="AT379" s="20"/>
      <c r="AU379" s="20"/>
      <c r="AV379" s="20"/>
      <c r="AW379" s="20"/>
      <c r="AX379" s="20"/>
      <c r="AY379" s="20"/>
      <c r="AZ379" s="20"/>
      <c r="BA379" s="20"/>
      <c r="BB379" s="20"/>
      <c r="BC379" s="20"/>
      <c r="BD379" s="20"/>
      <c r="BE379" s="20"/>
      <c r="BF379" s="20"/>
      <c r="BG379" s="20"/>
      <c r="BH379" s="20"/>
      <c r="BI379" s="20"/>
      <c r="BJ379" s="20"/>
      <c r="BK379" s="20"/>
      <c r="BL379" s="20"/>
      <c r="BM379" s="20"/>
      <c r="BN379" s="20"/>
      <c r="BO379" s="20"/>
      <c r="BP379" s="20"/>
      <c r="BQ379" s="20"/>
      <c r="BR379" s="20"/>
      <c r="BS379" s="20"/>
      <c r="BT379" s="20"/>
      <c r="BU379" s="20"/>
      <c r="BV379" s="20"/>
      <c r="BW379" s="20"/>
      <c r="BX379" s="20"/>
      <c r="BY379" s="20"/>
      <c r="BZ379" s="20"/>
      <c r="CA379" s="20"/>
      <c r="CB379" s="20"/>
      <c r="CC379" s="20"/>
      <c r="CD379" s="20"/>
      <c r="CE379" s="20"/>
      <c r="CF379" s="20"/>
      <c r="CG379" s="20"/>
      <c r="CH379" s="20"/>
      <c r="CI379" s="20"/>
      <c r="CJ379" s="20"/>
      <c r="CK379" s="20"/>
      <c r="CL379" s="20"/>
      <c r="CM379" s="20"/>
      <c r="CN379" s="20"/>
      <c r="CO379" s="20"/>
      <c r="CP379" s="20"/>
      <c r="CQ379" s="20"/>
      <c r="CR379" s="20"/>
      <c r="CS379" s="20"/>
      <c r="CT379" s="20"/>
      <c r="CU379" s="20"/>
      <c r="CV379" s="20"/>
      <c r="CW379" s="20"/>
      <c r="CX379" s="20"/>
      <c r="CY379" s="20"/>
      <c r="CZ379" s="20"/>
      <c r="DA379" s="20"/>
      <c r="DB379" s="20"/>
      <c r="DC379" s="20"/>
      <c r="DD379" s="20"/>
      <c r="DE379" s="20"/>
      <c r="DF379" s="20"/>
      <c r="DG379" s="20"/>
      <c r="DH379" s="20"/>
      <c r="DI379" s="20"/>
      <c r="DJ379" s="20"/>
      <c r="DK379" s="20"/>
      <c r="DL379" s="20"/>
      <c r="DM379" s="20"/>
      <c r="DN379" s="20"/>
      <c r="DO379" s="20"/>
      <c r="DP379" s="20"/>
      <c r="DQ379" s="20"/>
      <c r="DR379" s="20"/>
      <c r="DS379" s="20"/>
      <c r="DT379" s="20"/>
      <c r="DU379" s="20"/>
      <c r="DV379" s="20"/>
      <c r="DW379" s="20"/>
      <c r="DX379" s="20"/>
      <c r="DY379" s="20"/>
      <c r="DZ379" s="20"/>
      <c r="EA379" s="20"/>
      <c r="EB379" s="20"/>
      <c r="EC379" s="20"/>
      <c r="ED379" s="20"/>
      <c r="EE379" s="20"/>
      <c r="EF379" s="20"/>
      <c r="EG379" s="20"/>
      <c r="EH379" s="20"/>
      <c r="EI379" s="20"/>
      <c r="EJ379" s="20"/>
      <c r="EK379" s="20"/>
      <c r="EL379" s="20"/>
      <c r="EM379" s="20"/>
      <c r="EN379" s="20"/>
      <c r="EO379" s="20"/>
      <c r="EP379" s="20"/>
      <c r="EQ379" s="20"/>
      <c r="ER379" s="20"/>
      <c r="ES379" s="20"/>
      <c r="ET379" s="20"/>
      <c r="EU379" s="20"/>
      <c r="EV379" s="20"/>
      <c r="EW379" s="20"/>
      <c r="EX379" s="20"/>
      <c r="EY379" s="20"/>
      <c r="EZ379" s="20"/>
      <c r="FA379" s="20"/>
      <c r="FB379" s="20"/>
      <c r="FC379" s="20"/>
      <c r="FD379" s="20"/>
      <c r="FE379" s="20"/>
      <c r="FF379" s="20"/>
      <c r="FG379" s="20"/>
      <c r="FH379" s="20"/>
      <c r="FI379" s="20"/>
      <c r="FJ379" s="20"/>
      <c r="FK379" s="20"/>
      <c r="FL379" s="20"/>
      <c r="FM379" s="20"/>
      <c r="FN379" s="20"/>
      <c r="FO379" s="20"/>
      <c r="FP379" s="20"/>
      <c r="FQ379" s="20"/>
      <c r="FR379" s="20"/>
    </row>
    <row r="380" spans="4:174" ht="15.75" customHeight="1">
      <c r="D380" s="20"/>
      <c r="E380" s="20"/>
      <c r="F380" s="20"/>
      <c r="G380" s="20"/>
      <c r="H380" s="20"/>
      <c r="I380" s="20"/>
      <c r="J380" s="20"/>
      <c r="K380" s="20"/>
      <c r="L380" s="20"/>
      <c r="M380" s="20"/>
      <c r="N380" s="20"/>
      <c r="O380" s="20"/>
      <c r="P380" s="20"/>
      <c r="Q380" s="20"/>
      <c r="R380" s="20"/>
      <c r="S380" s="20"/>
      <c r="T380" s="20"/>
      <c r="AS380" s="20"/>
      <c r="AT380" s="20"/>
      <c r="AU380" s="20"/>
      <c r="AV380" s="20"/>
      <c r="AW380" s="20"/>
      <c r="AX380" s="20"/>
      <c r="AY380" s="20"/>
      <c r="AZ380" s="20"/>
      <c r="BA380" s="20"/>
      <c r="BB380" s="20"/>
      <c r="BC380" s="20"/>
      <c r="BD380" s="20"/>
      <c r="BE380" s="20"/>
      <c r="BF380" s="20"/>
      <c r="BG380" s="20"/>
      <c r="BH380" s="20"/>
      <c r="BI380" s="20"/>
      <c r="BJ380" s="20"/>
      <c r="BK380" s="20"/>
      <c r="BL380" s="20"/>
      <c r="BM380" s="20"/>
      <c r="BN380" s="20"/>
      <c r="BO380" s="20"/>
      <c r="BP380" s="20"/>
      <c r="BQ380" s="20"/>
      <c r="BR380" s="20"/>
      <c r="BS380" s="20"/>
      <c r="BT380" s="20"/>
      <c r="BU380" s="20"/>
      <c r="BV380" s="20"/>
      <c r="BW380" s="20"/>
      <c r="BX380" s="20"/>
      <c r="BY380" s="20"/>
      <c r="BZ380" s="20"/>
      <c r="CA380" s="20"/>
      <c r="CB380" s="20"/>
      <c r="CC380" s="20"/>
      <c r="CD380" s="20"/>
      <c r="CE380" s="20"/>
      <c r="CF380" s="20"/>
      <c r="CG380" s="20"/>
      <c r="CH380" s="20"/>
      <c r="CI380" s="20"/>
      <c r="CJ380" s="20"/>
      <c r="CK380" s="20"/>
      <c r="CL380" s="20"/>
      <c r="CM380" s="20"/>
      <c r="CN380" s="20"/>
      <c r="CO380" s="20"/>
      <c r="CP380" s="20"/>
      <c r="CQ380" s="20"/>
      <c r="CR380" s="20"/>
      <c r="CS380" s="20"/>
      <c r="CT380" s="20"/>
      <c r="CU380" s="20"/>
      <c r="CV380" s="20"/>
      <c r="CW380" s="20"/>
      <c r="CX380" s="20"/>
      <c r="CY380" s="20"/>
      <c r="CZ380" s="20"/>
      <c r="DA380" s="20"/>
      <c r="DB380" s="20"/>
      <c r="DC380" s="20"/>
      <c r="DD380" s="20"/>
      <c r="DE380" s="20"/>
      <c r="DF380" s="20"/>
      <c r="DG380" s="20"/>
      <c r="DH380" s="20"/>
      <c r="DI380" s="20"/>
      <c r="DJ380" s="20"/>
      <c r="DK380" s="20"/>
      <c r="DL380" s="20"/>
      <c r="DM380" s="20"/>
      <c r="DN380" s="20"/>
      <c r="DO380" s="20"/>
      <c r="DP380" s="20"/>
      <c r="DQ380" s="20"/>
      <c r="DR380" s="20"/>
      <c r="DS380" s="20"/>
      <c r="DT380" s="20"/>
      <c r="DU380" s="20"/>
      <c r="DV380" s="20"/>
      <c r="DW380" s="20"/>
      <c r="DX380" s="20"/>
      <c r="DY380" s="20"/>
      <c r="DZ380" s="20"/>
      <c r="EA380" s="20"/>
      <c r="EB380" s="20"/>
      <c r="EC380" s="20"/>
      <c r="ED380" s="20"/>
      <c r="EE380" s="20"/>
      <c r="EF380" s="20"/>
      <c r="EG380" s="20"/>
      <c r="EH380" s="20"/>
      <c r="EI380" s="20"/>
      <c r="EJ380" s="20"/>
      <c r="EK380" s="20"/>
      <c r="EL380" s="20"/>
      <c r="EM380" s="20"/>
      <c r="EN380" s="20"/>
      <c r="EO380" s="20"/>
      <c r="EP380" s="20"/>
      <c r="EQ380" s="20"/>
      <c r="ER380" s="20"/>
      <c r="ES380" s="20"/>
      <c r="ET380" s="20"/>
      <c r="EU380" s="20"/>
      <c r="EV380" s="20"/>
      <c r="EW380" s="20"/>
      <c r="EX380" s="20"/>
      <c r="EY380" s="20"/>
      <c r="EZ380" s="20"/>
      <c r="FA380" s="20"/>
      <c r="FB380" s="20"/>
      <c r="FC380" s="20"/>
      <c r="FD380" s="20"/>
      <c r="FE380" s="20"/>
      <c r="FF380" s="20"/>
      <c r="FG380" s="20"/>
      <c r="FH380" s="20"/>
      <c r="FI380" s="20"/>
      <c r="FJ380" s="20"/>
      <c r="FK380" s="20"/>
      <c r="FL380" s="20"/>
      <c r="FM380" s="20"/>
      <c r="FN380" s="20"/>
      <c r="FO380" s="20"/>
      <c r="FP380" s="20"/>
      <c r="FQ380" s="20"/>
      <c r="FR380" s="20"/>
    </row>
    <row r="381" spans="4:174" ht="15.75" customHeight="1">
      <c r="D381" s="20"/>
      <c r="E381" s="20"/>
      <c r="F381" s="20"/>
      <c r="G381" s="20"/>
      <c r="H381" s="20"/>
      <c r="I381" s="20"/>
      <c r="J381" s="20"/>
      <c r="K381" s="20"/>
      <c r="L381" s="20"/>
      <c r="M381" s="20"/>
      <c r="N381" s="20"/>
      <c r="O381" s="20"/>
      <c r="P381" s="20"/>
      <c r="Q381" s="20"/>
      <c r="R381" s="20"/>
      <c r="S381" s="20"/>
      <c r="T381" s="20"/>
      <c r="AS381" s="20"/>
      <c r="AT381" s="20"/>
      <c r="AU381" s="20"/>
      <c r="AV381" s="20"/>
      <c r="AW381" s="20"/>
      <c r="AX381" s="20"/>
      <c r="AY381" s="20"/>
      <c r="AZ381" s="20"/>
      <c r="BA381" s="20"/>
      <c r="BB381" s="20"/>
      <c r="BC381" s="20"/>
      <c r="BD381" s="20"/>
      <c r="BE381" s="20"/>
      <c r="BF381" s="20"/>
      <c r="BG381" s="20"/>
      <c r="BH381" s="20"/>
      <c r="BI381" s="20"/>
      <c r="BJ381" s="20"/>
      <c r="BK381" s="20"/>
      <c r="BL381" s="20"/>
      <c r="BM381" s="20"/>
      <c r="BN381" s="20"/>
      <c r="BO381" s="20"/>
      <c r="BP381" s="20"/>
      <c r="BQ381" s="20"/>
      <c r="BR381" s="20"/>
      <c r="BS381" s="20"/>
      <c r="BT381" s="20"/>
      <c r="BU381" s="20"/>
      <c r="BV381" s="20"/>
      <c r="BW381" s="20"/>
      <c r="BX381" s="20"/>
      <c r="BY381" s="20"/>
      <c r="BZ381" s="20"/>
      <c r="CA381" s="20"/>
      <c r="CB381" s="20"/>
      <c r="CC381" s="20"/>
      <c r="CD381" s="20"/>
      <c r="CE381" s="20"/>
      <c r="CF381" s="20"/>
      <c r="CG381" s="20"/>
      <c r="CH381" s="20"/>
      <c r="CI381" s="20"/>
      <c r="CJ381" s="20"/>
      <c r="CK381" s="20"/>
      <c r="CL381" s="20"/>
      <c r="CM381" s="20"/>
      <c r="CN381" s="20"/>
      <c r="CO381" s="20"/>
      <c r="CP381" s="20"/>
      <c r="CQ381" s="20"/>
      <c r="CR381" s="20"/>
      <c r="CS381" s="20"/>
      <c r="CT381" s="20"/>
      <c r="CU381" s="20"/>
      <c r="CV381" s="20"/>
      <c r="CW381" s="20"/>
      <c r="CX381" s="20"/>
      <c r="CY381" s="20"/>
      <c r="CZ381" s="20"/>
      <c r="DA381" s="20"/>
      <c r="DB381" s="20"/>
      <c r="DC381" s="20"/>
      <c r="DD381" s="20"/>
      <c r="DE381" s="20"/>
      <c r="DF381" s="20"/>
      <c r="DG381" s="20"/>
      <c r="DH381" s="20"/>
      <c r="DI381" s="20"/>
      <c r="DJ381" s="20"/>
      <c r="DK381" s="20"/>
      <c r="DL381" s="20"/>
      <c r="DM381" s="20"/>
      <c r="DN381" s="20"/>
      <c r="DO381" s="20"/>
      <c r="DP381" s="20"/>
      <c r="DQ381" s="20"/>
      <c r="DR381" s="20"/>
      <c r="DS381" s="20"/>
      <c r="DT381" s="20"/>
      <c r="DU381" s="20"/>
      <c r="DV381" s="20"/>
      <c r="DW381" s="20"/>
      <c r="DX381" s="20"/>
      <c r="DY381" s="20"/>
      <c r="DZ381" s="20"/>
      <c r="EA381" s="20"/>
      <c r="EB381" s="20"/>
      <c r="EC381" s="20"/>
      <c r="ED381" s="20"/>
      <c r="EE381" s="20"/>
      <c r="EF381" s="20"/>
      <c r="EG381" s="20"/>
      <c r="EH381" s="20"/>
      <c r="EI381" s="20"/>
      <c r="EJ381" s="20"/>
      <c r="EK381" s="20"/>
      <c r="EL381" s="20"/>
      <c r="EM381" s="20"/>
      <c r="EN381" s="20"/>
      <c r="EO381" s="20"/>
      <c r="EP381" s="20"/>
      <c r="EQ381" s="20"/>
      <c r="ER381" s="20"/>
      <c r="ES381" s="20"/>
      <c r="ET381" s="20"/>
      <c r="EU381" s="20"/>
      <c r="EV381" s="20"/>
      <c r="EW381" s="20"/>
      <c r="EX381" s="20"/>
      <c r="EY381" s="20"/>
      <c r="EZ381" s="20"/>
      <c r="FA381" s="20"/>
      <c r="FB381" s="20"/>
      <c r="FC381" s="20"/>
      <c r="FD381" s="20"/>
      <c r="FE381" s="20"/>
      <c r="FF381" s="20"/>
      <c r="FG381" s="20"/>
      <c r="FH381" s="20"/>
      <c r="FI381" s="20"/>
      <c r="FJ381" s="20"/>
      <c r="FK381" s="20"/>
      <c r="FL381" s="20"/>
      <c r="FM381" s="20"/>
      <c r="FN381" s="20"/>
      <c r="FO381" s="20"/>
      <c r="FP381" s="20"/>
      <c r="FQ381" s="20"/>
      <c r="FR381" s="20"/>
    </row>
    <row r="382" spans="4:174" ht="15.75" customHeight="1">
      <c r="D382" s="20"/>
      <c r="E382" s="20"/>
      <c r="F382" s="20"/>
      <c r="G382" s="20"/>
      <c r="H382" s="20"/>
      <c r="I382" s="20"/>
      <c r="J382" s="20"/>
      <c r="K382" s="20"/>
      <c r="L382" s="20"/>
      <c r="M382" s="20"/>
      <c r="N382" s="20"/>
      <c r="O382" s="20"/>
      <c r="P382" s="20"/>
      <c r="Q382" s="20"/>
      <c r="R382" s="20"/>
      <c r="S382" s="20"/>
      <c r="T382" s="20"/>
      <c r="AS382" s="20"/>
      <c r="AT382" s="20"/>
      <c r="AU382" s="20"/>
      <c r="AV382" s="20"/>
      <c r="AW382" s="20"/>
      <c r="AX382" s="20"/>
      <c r="AY382" s="20"/>
      <c r="AZ382" s="20"/>
      <c r="BA382" s="20"/>
      <c r="BB382" s="20"/>
      <c r="BC382" s="20"/>
      <c r="BD382" s="20"/>
      <c r="BE382" s="20"/>
      <c r="BF382" s="20"/>
      <c r="BG382" s="20"/>
      <c r="BH382" s="20"/>
      <c r="BI382" s="20"/>
      <c r="BJ382" s="20"/>
      <c r="BK382" s="20"/>
      <c r="BL382" s="20"/>
      <c r="BM382" s="20"/>
      <c r="BN382" s="20"/>
      <c r="BO382" s="20"/>
      <c r="BP382" s="20"/>
      <c r="BQ382" s="20"/>
      <c r="BR382" s="20"/>
      <c r="BS382" s="20"/>
      <c r="BT382" s="20"/>
      <c r="BU382" s="20"/>
      <c r="BV382" s="20"/>
      <c r="BW382" s="20"/>
      <c r="BX382" s="20"/>
      <c r="BY382" s="20"/>
      <c r="BZ382" s="20"/>
      <c r="CA382" s="20"/>
      <c r="CB382" s="20"/>
      <c r="CC382" s="20"/>
      <c r="CD382" s="20"/>
      <c r="CE382" s="20"/>
      <c r="CF382" s="20"/>
      <c r="CG382" s="20"/>
      <c r="CH382" s="20"/>
      <c r="CI382" s="20"/>
      <c r="CJ382" s="20"/>
      <c r="CK382" s="20"/>
      <c r="CL382" s="20"/>
      <c r="CM382" s="20"/>
      <c r="CN382" s="20"/>
      <c r="CO382" s="20"/>
      <c r="CP382" s="20"/>
      <c r="CQ382" s="20"/>
      <c r="CR382" s="20"/>
      <c r="CS382" s="20"/>
      <c r="CT382" s="20"/>
      <c r="CU382" s="20"/>
      <c r="CV382" s="20"/>
      <c r="CW382" s="20"/>
      <c r="CX382" s="20"/>
      <c r="CY382" s="20"/>
      <c r="CZ382" s="20"/>
      <c r="DA382" s="20"/>
      <c r="DB382" s="20"/>
      <c r="DC382" s="20"/>
      <c r="DD382" s="20"/>
      <c r="DE382" s="20"/>
      <c r="DF382" s="20"/>
      <c r="DG382" s="20"/>
      <c r="DH382" s="20"/>
      <c r="DI382" s="20"/>
      <c r="DJ382" s="20"/>
      <c r="DK382" s="20"/>
      <c r="DL382" s="20"/>
      <c r="DM382" s="20"/>
      <c r="DN382" s="20"/>
      <c r="DO382" s="20"/>
      <c r="DP382" s="20"/>
      <c r="DQ382" s="20"/>
      <c r="DR382" s="20"/>
      <c r="DS382" s="20"/>
      <c r="DT382" s="20"/>
      <c r="DU382" s="20"/>
      <c r="DV382" s="20"/>
      <c r="DW382" s="20"/>
      <c r="DX382" s="20"/>
      <c r="DY382" s="20"/>
      <c r="DZ382" s="20"/>
      <c r="EA382" s="20"/>
      <c r="EB382" s="20"/>
      <c r="EC382" s="20"/>
      <c r="ED382" s="20"/>
      <c r="EE382" s="20"/>
      <c r="EF382" s="20"/>
      <c r="EG382" s="20"/>
      <c r="EH382" s="20"/>
      <c r="EI382" s="20"/>
      <c r="EJ382" s="20"/>
      <c r="EK382" s="20"/>
      <c r="EL382" s="20"/>
      <c r="EM382" s="20"/>
      <c r="EN382" s="20"/>
      <c r="EO382" s="20"/>
      <c r="EP382" s="20"/>
      <c r="EQ382" s="20"/>
      <c r="ER382" s="20"/>
      <c r="ES382" s="20"/>
      <c r="ET382" s="20"/>
      <c r="EU382" s="20"/>
      <c r="EV382" s="20"/>
      <c r="EW382" s="20"/>
      <c r="EX382" s="20"/>
      <c r="EY382" s="20"/>
      <c r="EZ382" s="20"/>
      <c r="FA382" s="20"/>
      <c r="FB382" s="20"/>
      <c r="FC382" s="20"/>
      <c r="FD382" s="20"/>
      <c r="FE382" s="20"/>
      <c r="FF382" s="20"/>
      <c r="FG382" s="20"/>
      <c r="FH382" s="20"/>
      <c r="FI382" s="20"/>
      <c r="FJ382" s="20"/>
      <c r="FK382" s="20"/>
      <c r="FL382" s="20"/>
      <c r="FM382" s="20"/>
      <c r="FN382" s="20"/>
      <c r="FO382" s="20"/>
      <c r="FP382" s="20"/>
      <c r="FQ382" s="20"/>
      <c r="FR382" s="20"/>
    </row>
    <row r="383" spans="4:174" ht="15.75" customHeight="1">
      <c r="D383" s="20"/>
      <c r="E383" s="20"/>
      <c r="F383" s="20"/>
      <c r="G383" s="20"/>
      <c r="H383" s="20"/>
      <c r="I383" s="20"/>
      <c r="J383" s="20"/>
      <c r="K383" s="20"/>
      <c r="L383" s="20"/>
      <c r="M383" s="20"/>
      <c r="N383" s="20"/>
      <c r="O383" s="20"/>
      <c r="P383" s="20"/>
      <c r="Q383" s="20"/>
      <c r="R383" s="20"/>
      <c r="S383" s="20"/>
      <c r="T383" s="20"/>
      <c r="AS383" s="20"/>
      <c r="AT383" s="20"/>
      <c r="AU383" s="20"/>
      <c r="AV383" s="20"/>
      <c r="AW383" s="20"/>
      <c r="AX383" s="20"/>
      <c r="AY383" s="20"/>
      <c r="AZ383" s="20"/>
      <c r="BA383" s="20"/>
      <c r="BB383" s="20"/>
      <c r="BC383" s="20"/>
      <c r="BD383" s="20"/>
      <c r="BE383" s="20"/>
      <c r="BF383" s="20"/>
      <c r="BG383" s="20"/>
      <c r="BH383" s="20"/>
      <c r="BI383" s="20"/>
      <c r="BJ383" s="20"/>
      <c r="BK383" s="20"/>
      <c r="BL383" s="20"/>
      <c r="BM383" s="20"/>
      <c r="BN383" s="20"/>
      <c r="BO383" s="20"/>
      <c r="BP383" s="20"/>
      <c r="BQ383" s="20"/>
      <c r="BR383" s="20"/>
      <c r="BS383" s="20"/>
      <c r="BT383" s="20"/>
      <c r="BU383" s="20"/>
      <c r="BV383" s="20"/>
      <c r="BW383" s="20"/>
      <c r="BX383" s="20"/>
      <c r="BY383" s="20"/>
      <c r="BZ383" s="20"/>
      <c r="CA383" s="20"/>
      <c r="CB383" s="20"/>
      <c r="CC383" s="20"/>
      <c r="CD383" s="20"/>
      <c r="CE383" s="20"/>
      <c r="CF383" s="20"/>
      <c r="CG383" s="20"/>
      <c r="CH383" s="20"/>
      <c r="CI383" s="20"/>
      <c r="CJ383" s="20"/>
      <c r="CK383" s="20"/>
      <c r="CL383" s="20"/>
      <c r="CM383" s="20"/>
      <c r="CN383" s="20"/>
      <c r="CO383" s="20"/>
      <c r="CP383" s="20"/>
      <c r="CQ383" s="20"/>
      <c r="CR383" s="20"/>
      <c r="CS383" s="20"/>
      <c r="CT383" s="20"/>
      <c r="CU383" s="20"/>
      <c r="CV383" s="20"/>
      <c r="CW383" s="20"/>
      <c r="CX383" s="20"/>
      <c r="CY383" s="20"/>
      <c r="CZ383" s="20"/>
      <c r="DA383" s="20"/>
      <c r="DB383" s="20"/>
      <c r="DC383" s="20"/>
      <c r="DD383" s="20"/>
      <c r="DE383" s="20"/>
      <c r="DF383" s="20"/>
      <c r="DG383" s="20"/>
      <c r="DH383" s="20"/>
      <c r="DI383" s="20"/>
      <c r="DJ383" s="20"/>
      <c r="DK383" s="20"/>
      <c r="DL383" s="20"/>
      <c r="DM383" s="20"/>
      <c r="DN383" s="20"/>
      <c r="DO383" s="20"/>
      <c r="DP383" s="20"/>
      <c r="DQ383" s="20"/>
      <c r="DR383" s="20"/>
      <c r="DS383" s="20"/>
      <c r="DT383" s="20"/>
      <c r="DU383" s="20"/>
      <c r="DV383" s="20"/>
      <c r="DW383" s="20"/>
      <c r="DX383" s="20"/>
      <c r="DY383" s="20"/>
      <c r="DZ383" s="20"/>
      <c r="EA383" s="20"/>
      <c r="EB383" s="20"/>
      <c r="EC383" s="20"/>
      <c r="ED383" s="20"/>
      <c r="EE383" s="20"/>
      <c r="EF383" s="20"/>
      <c r="EG383" s="20"/>
      <c r="EH383" s="20"/>
      <c r="EI383" s="20"/>
      <c r="EJ383" s="20"/>
      <c r="EK383" s="20"/>
      <c r="EL383" s="20"/>
      <c r="EM383" s="20"/>
      <c r="EN383" s="20"/>
      <c r="EO383" s="20"/>
      <c r="EP383" s="20"/>
      <c r="EQ383" s="20"/>
      <c r="ER383" s="20"/>
      <c r="ES383" s="20"/>
      <c r="ET383" s="20"/>
      <c r="EU383" s="20"/>
      <c r="EV383" s="20"/>
      <c r="EW383" s="20"/>
      <c r="EX383" s="20"/>
      <c r="EY383" s="20"/>
      <c r="EZ383" s="20"/>
      <c r="FA383" s="20"/>
      <c r="FB383" s="20"/>
      <c r="FC383" s="20"/>
      <c r="FD383" s="20"/>
      <c r="FE383" s="20"/>
      <c r="FF383" s="20"/>
      <c r="FG383" s="20"/>
      <c r="FH383" s="20"/>
      <c r="FI383" s="20"/>
      <c r="FJ383" s="20"/>
      <c r="FK383" s="20"/>
      <c r="FL383" s="20"/>
      <c r="FM383" s="20"/>
      <c r="FN383" s="20"/>
      <c r="FO383" s="20"/>
      <c r="FP383" s="20"/>
      <c r="FQ383" s="20"/>
      <c r="FR383" s="20"/>
    </row>
    <row r="384" spans="4:174" ht="15.75" customHeight="1">
      <c r="D384" s="20"/>
      <c r="E384" s="20"/>
      <c r="F384" s="20"/>
      <c r="G384" s="20"/>
      <c r="H384" s="20"/>
      <c r="I384" s="20"/>
      <c r="J384" s="20"/>
      <c r="K384" s="20"/>
      <c r="L384" s="20"/>
      <c r="M384" s="20"/>
      <c r="N384" s="20"/>
      <c r="O384" s="20"/>
      <c r="P384" s="20"/>
      <c r="Q384" s="20"/>
      <c r="R384" s="20"/>
      <c r="S384" s="20"/>
      <c r="T384" s="20"/>
      <c r="AS384" s="20"/>
      <c r="AT384" s="20"/>
      <c r="AU384" s="20"/>
      <c r="AV384" s="20"/>
      <c r="AW384" s="20"/>
      <c r="AX384" s="20"/>
      <c r="AY384" s="20"/>
      <c r="AZ384" s="20"/>
      <c r="BA384" s="20"/>
      <c r="BB384" s="20"/>
      <c r="BC384" s="20"/>
      <c r="BD384" s="20"/>
      <c r="BE384" s="20"/>
      <c r="BF384" s="20"/>
      <c r="BG384" s="20"/>
      <c r="BH384" s="20"/>
      <c r="BI384" s="20"/>
      <c r="BJ384" s="20"/>
      <c r="BK384" s="20"/>
      <c r="BL384" s="20"/>
      <c r="BM384" s="20"/>
      <c r="BN384" s="20"/>
      <c r="BO384" s="20"/>
      <c r="BP384" s="20"/>
      <c r="BQ384" s="20"/>
      <c r="BR384" s="20"/>
      <c r="BS384" s="20"/>
      <c r="BT384" s="20"/>
      <c r="BU384" s="20"/>
      <c r="BV384" s="20"/>
      <c r="BW384" s="20"/>
      <c r="BX384" s="20"/>
      <c r="BY384" s="20"/>
      <c r="BZ384" s="20"/>
      <c r="CA384" s="20"/>
      <c r="CB384" s="20"/>
      <c r="CC384" s="20"/>
      <c r="CD384" s="20"/>
      <c r="CE384" s="20"/>
      <c r="CF384" s="20"/>
      <c r="CG384" s="20"/>
      <c r="CH384" s="20"/>
      <c r="CI384" s="20"/>
      <c r="CJ384" s="20"/>
      <c r="CK384" s="20"/>
      <c r="CL384" s="20"/>
      <c r="CM384" s="20"/>
      <c r="CN384" s="20"/>
      <c r="CO384" s="20"/>
      <c r="CP384" s="20"/>
      <c r="CQ384" s="20"/>
      <c r="CR384" s="20"/>
      <c r="CS384" s="20"/>
      <c r="CT384" s="20"/>
      <c r="CU384" s="20"/>
      <c r="CV384" s="20"/>
      <c r="CW384" s="20"/>
      <c r="CX384" s="20"/>
      <c r="CY384" s="20"/>
      <c r="CZ384" s="20"/>
      <c r="DA384" s="20"/>
      <c r="DB384" s="20"/>
      <c r="DC384" s="20"/>
      <c r="DD384" s="20"/>
      <c r="DE384" s="20"/>
      <c r="DF384" s="20"/>
      <c r="DG384" s="20"/>
      <c r="DH384" s="20"/>
      <c r="DI384" s="20"/>
      <c r="DJ384" s="20"/>
      <c r="DK384" s="20"/>
      <c r="DL384" s="20"/>
      <c r="DM384" s="20"/>
      <c r="DN384" s="20"/>
      <c r="DO384" s="20"/>
      <c r="DP384" s="20"/>
      <c r="DQ384" s="20"/>
      <c r="DR384" s="20"/>
      <c r="DS384" s="20"/>
      <c r="DT384" s="20"/>
      <c r="DU384" s="20"/>
      <c r="DV384" s="20"/>
      <c r="DW384" s="20"/>
      <c r="DX384" s="20"/>
      <c r="DY384" s="20"/>
      <c r="DZ384" s="20"/>
      <c r="EA384" s="20"/>
      <c r="EB384" s="20"/>
      <c r="EC384" s="20"/>
      <c r="ED384" s="20"/>
      <c r="EE384" s="20"/>
      <c r="EF384" s="20"/>
      <c r="EG384" s="20"/>
      <c r="EH384" s="20"/>
      <c r="EI384" s="20"/>
      <c r="EJ384" s="20"/>
      <c r="EK384" s="20"/>
      <c r="EL384" s="20"/>
      <c r="EM384" s="20"/>
      <c r="EN384" s="20"/>
      <c r="EO384" s="20"/>
      <c r="EP384" s="20"/>
      <c r="EQ384" s="20"/>
      <c r="ER384" s="20"/>
      <c r="ES384" s="20"/>
      <c r="ET384" s="20"/>
      <c r="EU384" s="20"/>
      <c r="EV384" s="20"/>
      <c r="EW384" s="20"/>
      <c r="EX384" s="20"/>
      <c r="EY384" s="20"/>
      <c r="EZ384" s="20"/>
      <c r="FA384" s="20"/>
      <c r="FB384" s="20"/>
      <c r="FC384" s="20"/>
      <c r="FD384" s="20"/>
      <c r="FE384" s="20"/>
      <c r="FF384" s="20"/>
      <c r="FG384" s="20"/>
      <c r="FH384" s="20"/>
      <c r="FI384" s="20"/>
      <c r="FJ384" s="20"/>
      <c r="FK384" s="20"/>
      <c r="FL384" s="20"/>
      <c r="FM384" s="20"/>
      <c r="FN384" s="20"/>
      <c r="FO384" s="20"/>
      <c r="FP384" s="20"/>
      <c r="FQ384" s="20"/>
      <c r="FR384" s="20"/>
    </row>
    <row r="385" spans="4:174" ht="15.75" customHeight="1">
      <c r="D385" s="20"/>
      <c r="E385" s="20"/>
      <c r="F385" s="20"/>
      <c r="G385" s="20"/>
      <c r="H385" s="20"/>
      <c r="I385" s="20"/>
      <c r="J385" s="20"/>
      <c r="K385" s="20"/>
      <c r="L385" s="20"/>
      <c r="M385" s="20"/>
      <c r="N385" s="20"/>
      <c r="O385" s="20"/>
      <c r="P385" s="20"/>
      <c r="Q385" s="20"/>
      <c r="R385" s="20"/>
      <c r="S385" s="20"/>
      <c r="T385" s="20"/>
      <c r="AS385" s="20"/>
      <c r="AT385" s="20"/>
      <c r="AU385" s="20"/>
      <c r="AV385" s="20"/>
      <c r="AW385" s="20"/>
      <c r="AX385" s="20"/>
      <c r="AY385" s="20"/>
      <c r="AZ385" s="20"/>
      <c r="BA385" s="20"/>
      <c r="BB385" s="20"/>
      <c r="BC385" s="20"/>
      <c r="BD385" s="20"/>
      <c r="BE385" s="20"/>
      <c r="BF385" s="20"/>
      <c r="BG385" s="20"/>
      <c r="BH385" s="20"/>
      <c r="BI385" s="20"/>
      <c r="BJ385" s="20"/>
      <c r="BK385" s="20"/>
      <c r="BL385" s="20"/>
      <c r="BM385" s="20"/>
      <c r="BN385" s="20"/>
      <c r="BO385" s="20"/>
      <c r="BP385" s="20"/>
      <c r="BQ385" s="20"/>
      <c r="BR385" s="20"/>
      <c r="BS385" s="20"/>
      <c r="BT385" s="20"/>
      <c r="BU385" s="20"/>
      <c r="BV385" s="20"/>
      <c r="BW385" s="20"/>
      <c r="BX385" s="20"/>
      <c r="BY385" s="20"/>
      <c r="BZ385" s="20"/>
      <c r="CA385" s="20"/>
      <c r="CB385" s="20"/>
      <c r="CC385" s="20"/>
      <c r="CD385" s="20"/>
      <c r="CE385" s="20"/>
      <c r="CF385" s="20"/>
      <c r="CG385" s="20"/>
      <c r="CH385" s="20"/>
      <c r="CI385" s="20"/>
      <c r="CJ385" s="20"/>
      <c r="CK385" s="20"/>
      <c r="CL385" s="20"/>
      <c r="CM385" s="20"/>
      <c r="CN385" s="20"/>
      <c r="CO385" s="20"/>
      <c r="CP385" s="20"/>
      <c r="CQ385" s="20"/>
      <c r="CR385" s="20"/>
      <c r="CS385" s="20"/>
      <c r="CT385" s="20"/>
      <c r="CU385" s="20"/>
      <c r="CV385" s="20"/>
      <c r="CW385" s="20"/>
      <c r="CX385" s="20"/>
      <c r="CY385" s="20"/>
      <c r="CZ385" s="20"/>
      <c r="DA385" s="20"/>
      <c r="DB385" s="20"/>
      <c r="DC385" s="20"/>
      <c r="DD385" s="20"/>
      <c r="DE385" s="20"/>
      <c r="DF385" s="20"/>
      <c r="DG385" s="20"/>
      <c r="DH385" s="20"/>
      <c r="DI385" s="20"/>
      <c r="DJ385" s="20"/>
      <c r="DK385" s="20"/>
      <c r="DL385" s="20"/>
      <c r="DM385" s="20"/>
      <c r="DN385" s="20"/>
      <c r="DO385" s="20"/>
      <c r="DP385" s="20"/>
      <c r="DQ385" s="20"/>
      <c r="DR385" s="20"/>
      <c r="DS385" s="20"/>
      <c r="DT385" s="20"/>
      <c r="DU385" s="20"/>
      <c r="DV385" s="20"/>
      <c r="DW385" s="20"/>
      <c r="DX385" s="20"/>
      <c r="DY385" s="20"/>
      <c r="DZ385" s="20"/>
      <c r="EA385" s="20"/>
      <c r="EB385" s="20"/>
      <c r="EC385" s="20"/>
      <c r="ED385" s="20"/>
      <c r="EE385" s="20"/>
      <c r="EF385" s="20"/>
      <c r="EG385" s="20"/>
      <c r="EH385" s="20"/>
      <c r="EI385" s="20"/>
      <c r="EJ385" s="20"/>
      <c r="EK385" s="20"/>
      <c r="EL385" s="20"/>
      <c r="EM385" s="20"/>
      <c r="EN385" s="20"/>
      <c r="EO385" s="20"/>
      <c r="EP385" s="20"/>
      <c r="EQ385" s="20"/>
      <c r="ER385" s="20"/>
      <c r="ES385" s="20"/>
      <c r="ET385" s="20"/>
      <c r="EU385" s="20"/>
      <c r="EV385" s="20"/>
      <c r="EW385" s="20"/>
      <c r="EX385" s="20"/>
      <c r="EY385" s="20"/>
      <c r="EZ385" s="20"/>
      <c r="FA385" s="20"/>
      <c r="FB385" s="20"/>
      <c r="FC385" s="20"/>
      <c r="FD385" s="20"/>
      <c r="FE385" s="20"/>
      <c r="FF385" s="20"/>
      <c r="FG385" s="20"/>
      <c r="FH385" s="20"/>
      <c r="FI385" s="20"/>
      <c r="FJ385" s="20"/>
      <c r="FK385" s="20"/>
      <c r="FL385" s="20"/>
      <c r="FM385" s="20"/>
      <c r="FN385" s="20"/>
      <c r="FO385" s="20"/>
      <c r="FP385" s="20"/>
      <c r="FQ385" s="20"/>
      <c r="FR385" s="20"/>
    </row>
    <row r="386" spans="4:174" ht="15.75" customHeight="1">
      <c r="D386" s="20"/>
      <c r="E386" s="20"/>
      <c r="F386" s="20"/>
      <c r="G386" s="20"/>
      <c r="H386" s="20"/>
      <c r="I386" s="20"/>
      <c r="J386" s="20"/>
      <c r="K386" s="20"/>
      <c r="L386" s="20"/>
      <c r="M386" s="20"/>
      <c r="N386" s="20"/>
      <c r="O386" s="20"/>
      <c r="P386" s="20"/>
      <c r="Q386" s="20"/>
      <c r="R386" s="20"/>
      <c r="S386" s="20"/>
      <c r="T386" s="20"/>
      <c r="AS386" s="20"/>
      <c r="AT386" s="20"/>
      <c r="AU386" s="20"/>
      <c r="AV386" s="20"/>
      <c r="AW386" s="20"/>
      <c r="AX386" s="20"/>
      <c r="AY386" s="20"/>
      <c r="AZ386" s="20"/>
      <c r="BA386" s="20"/>
      <c r="BB386" s="20"/>
      <c r="BC386" s="20"/>
      <c r="BD386" s="20"/>
      <c r="BE386" s="20"/>
      <c r="BF386" s="20"/>
      <c r="BG386" s="20"/>
      <c r="BH386" s="20"/>
      <c r="BI386" s="20"/>
      <c r="BJ386" s="20"/>
      <c r="BK386" s="20"/>
      <c r="BL386" s="20"/>
      <c r="BM386" s="20"/>
      <c r="BN386" s="20"/>
      <c r="BO386" s="20"/>
      <c r="BP386" s="20"/>
      <c r="BQ386" s="20"/>
      <c r="BR386" s="20"/>
      <c r="BS386" s="20"/>
      <c r="BT386" s="20"/>
      <c r="BU386" s="20"/>
      <c r="BV386" s="20"/>
      <c r="BW386" s="20"/>
      <c r="BX386" s="20"/>
      <c r="BY386" s="20"/>
      <c r="BZ386" s="20"/>
      <c r="CA386" s="20"/>
      <c r="CB386" s="20"/>
      <c r="CC386" s="20"/>
      <c r="CD386" s="20"/>
      <c r="CE386" s="20"/>
      <c r="CF386" s="20"/>
      <c r="CG386" s="20"/>
      <c r="CH386" s="20"/>
      <c r="CI386" s="20"/>
      <c r="CJ386" s="20"/>
      <c r="CK386" s="20"/>
      <c r="CL386" s="20"/>
      <c r="CM386" s="20"/>
      <c r="CN386" s="20"/>
      <c r="CO386" s="20"/>
      <c r="CP386" s="20"/>
      <c r="CQ386" s="20"/>
      <c r="CR386" s="20"/>
      <c r="CS386" s="20"/>
      <c r="CT386" s="20"/>
      <c r="CU386" s="20"/>
      <c r="CV386" s="20"/>
      <c r="CW386" s="20"/>
      <c r="CX386" s="20"/>
      <c r="CY386" s="20"/>
      <c r="CZ386" s="20"/>
      <c r="DA386" s="20"/>
      <c r="DB386" s="20"/>
      <c r="DC386" s="20"/>
      <c r="DD386" s="20"/>
      <c r="DE386" s="20"/>
      <c r="DF386" s="20"/>
      <c r="DG386" s="20"/>
      <c r="DH386" s="20"/>
      <c r="DI386" s="20"/>
      <c r="DJ386" s="20"/>
      <c r="DK386" s="20"/>
      <c r="DL386" s="20"/>
      <c r="DM386" s="20"/>
      <c r="DN386" s="20"/>
      <c r="DO386" s="20"/>
      <c r="DP386" s="20"/>
      <c r="DQ386" s="20"/>
      <c r="DR386" s="20"/>
      <c r="DS386" s="20"/>
      <c r="DT386" s="20"/>
      <c r="DU386" s="20"/>
      <c r="DV386" s="20"/>
      <c r="DW386" s="20"/>
      <c r="DX386" s="20"/>
      <c r="DY386" s="20"/>
      <c r="DZ386" s="20"/>
      <c r="EA386" s="20"/>
      <c r="EB386" s="20"/>
      <c r="EC386" s="20"/>
      <c r="ED386" s="20"/>
      <c r="EE386" s="20"/>
      <c r="EF386" s="20"/>
      <c r="EG386" s="20"/>
      <c r="EH386" s="20"/>
      <c r="EI386" s="20"/>
      <c r="EJ386" s="20"/>
      <c r="EK386" s="20"/>
      <c r="EL386" s="20"/>
      <c r="EM386" s="20"/>
      <c r="EN386" s="20"/>
      <c r="EO386" s="20"/>
      <c r="EP386" s="20"/>
      <c r="EQ386" s="20"/>
      <c r="ER386" s="20"/>
      <c r="ES386" s="20"/>
      <c r="ET386" s="20"/>
      <c r="EU386" s="20"/>
      <c r="EV386" s="20"/>
      <c r="EW386" s="20"/>
      <c r="EX386" s="20"/>
      <c r="EY386" s="20"/>
      <c r="EZ386" s="20"/>
      <c r="FA386" s="20"/>
      <c r="FB386" s="20"/>
      <c r="FC386" s="20"/>
      <c r="FD386" s="20"/>
      <c r="FE386" s="20"/>
      <c r="FF386" s="20"/>
      <c r="FG386" s="20"/>
      <c r="FH386" s="20"/>
      <c r="FI386" s="20"/>
      <c r="FJ386" s="20"/>
      <c r="FK386" s="20"/>
      <c r="FL386" s="20"/>
      <c r="FM386" s="20"/>
      <c r="FN386" s="20"/>
      <c r="FO386" s="20"/>
      <c r="FP386" s="20"/>
      <c r="FQ386" s="20"/>
      <c r="FR386" s="20"/>
    </row>
    <row r="387" spans="4:174" ht="15.75" customHeight="1">
      <c r="D387" s="20"/>
      <c r="E387" s="20"/>
      <c r="F387" s="20"/>
      <c r="G387" s="20"/>
      <c r="H387" s="20"/>
      <c r="I387" s="20"/>
      <c r="J387" s="20"/>
      <c r="K387" s="20"/>
      <c r="L387" s="20"/>
      <c r="M387" s="20"/>
      <c r="N387" s="20"/>
      <c r="O387" s="20"/>
      <c r="P387" s="20"/>
      <c r="Q387" s="20"/>
      <c r="R387" s="20"/>
      <c r="S387" s="20"/>
      <c r="T387" s="20"/>
      <c r="AS387" s="20"/>
      <c r="AT387" s="20"/>
      <c r="AU387" s="20"/>
      <c r="AV387" s="20"/>
      <c r="AW387" s="20"/>
      <c r="AX387" s="20"/>
      <c r="AY387" s="20"/>
      <c r="AZ387" s="20"/>
      <c r="BA387" s="20"/>
      <c r="BB387" s="20"/>
      <c r="BC387" s="20"/>
      <c r="BD387" s="20"/>
      <c r="BE387" s="20"/>
      <c r="BF387" s="20"/>
      <c r="BG387" s="20"/>
      <c r="BH387" s="20"/>
      <c r="BI387" s="20"/>
      <c r="BJ387" s="20"/>
      <c r="BK387" s="20"/>
      <c r="BL387" s="20"/>
      <c r="BM387" s="20"/>
      <c r="BN387" s="20"/>
      <c r="BO387" s="20"/>
      <c r="BP387" s="20"/>
      <c r="BQ387" s="20"/>
      <c r="BR387" s="20"/>
      <c r="BS387" s="20"/>
      <c r="BT387" s="20"/>
      <c r="BU387" s="20"/>
      <c r="BV387" s="20"/>
      <c r="BW387" s="20"/>
      <c r="BX387" s="20"/>
      <c r="BY387" s="20"/>
      <c r="BZ387" s="20"/>
      <c r="CA387" s="20"/>
      <c r="CB387" s="20"/>
      <c r="CC387" s="20"/>
      <c r="CD387" s="20"/>
      <c r="CE387" s="20"/>
      <c r="CF387" s="20"/>
      <c r="CG387" s="20"/>
      <c r="CH387" s="20"/>
      <c r="CI387" s="20"/>
      <c r="CJ387" s="20"/>
      <c r="CK387" s="20"/>
      <c r="CL387" s="20"/>
      <c r="CM387" s="20"/>
      <c r="CN387" s="20"/>
      <c r="CO387" s="20"/>
      <c r="CP387" s="20"/>
      <c r="CQ387" s="20"/>
      <c r="CR387" s="20"/>
      <c r="CS387" s="20"/>
      <c r="CT387" s="20"/>
      <c r="CU387" s="20"/>
      <c r="CV387" s="20"/>
      <c r="CW387" s="20"/>
      <c r="CX387" s="20"/>
      <c r="CY387" s="20"/>
      <c r="CZ387" s="20"/>
      <c r="DA387" s="20"/>
      <c r="DB387" s="20"/>
      <c r="DC387" s="20"/>
      <c r="DD387" s="20"/>
      <c r="DE387" s="20"/>
      <c r="DF387" s="20"/>
      <c r="DG387" s="20"/>
      <c r="DH387" s="20"/>
      <c r="DI387" s="20"/>
      <c r="DJ387" s="20"/>
      <c r="DK387" s="20"/>
      <c r="DL387" s="20"/>
      <c r="DM387" s="20"/>
      <c r="DN387" s="20"/>
      <c r="DO387" s="20"/>
      <c r="DP387" s="20"/>
      <c r="DQ387" s="20"/>
      <c r="DR387" s="20"/>
      <c r="DS387" s="20"/>
      <c r="DT387" s="20"/>
      <c r="DU387" s="20"/>
      <c r="DV387" s="20"/>
      <c r="DW387" s="20"/>
      <c r="DX387" s="20"/>
      <c r="DY387" s="20"/>
      <c r="DZ387" s="20"/>
      <c r="EA387" s="20"/>
      <c r="EB387" s="20"/>
      <c r="EC387" s="20"/>
      <c r="ED387" s="20"/>
      <c r="EE387" s="20"/>
      <c r="EF387" s="20"/>
      <c r="EG387" s="20"/>
      <c r="EH387" s="20"/>
      <c r="EI387" s="20"/>
      <c r="EJ387" s="20"/>
      <c r="EK387" s="20"/>
      <c r="EL387" s="20"/>
      <c r="EM387" s="20"/>
      <c r="EN387" s="20"/>
      <c r="EO387" s="20"/>
      <c r="EP387" s="20"/>
      <c r="EQ387" s="20"/>
      <c r="ER387" s="20"/>
      <c r="ES387" s="20"/>
      <c r="ET387" s="20"/>
      <c r="EU387" s="20"/>
      <c r="EV387" s="20"/>
      <c r="EW387" s="20"/>
      <c r="EX387" s="20"/>
      <c r="EY387" s="20"/>
      <c r="EZ387" s="20"/>
      <c r="FA387" s="20"/>
      <c r="FB387" s="20"/>
      <c r="FC387" s="20"/>
      <c r="FD387" s="20"/>
      <c r="FE387" s="20"/>
      <c r="FF387" s="20"/>
      <c r="FG387" s="20"/>
      <c r="FH387" s="20"/>
      <c r="FI387" s="20"/>
      <c r="FJ387" s="20"/>
      <c r="FK387" s="20"/>
      <c r="FL387" s="20"/>
      <c r="FM387" s="20"/>
      <c r="FN387" s="20"/>
      <c r="FO387" s="20"/>
      <c r="FP387" s="20"/>
      <c r="FQ387" s="20"/>
      <c r="FR387" s="20"/>
    </row>
    <row r="388" spans="4:174" ht="15.75" customHeight="1">
      <c r="D388" s="20"/>
      <c r="E388" s="20"/>
      <c r="F388" s="20"/>
      <c r="G388" s="20"/>
      <c r="H388" s="20"/>
      <c r="I388" s="20"/>
      <c r="J388" s="20"/>
      <c r="K388" s="20"/>
      <c r="L388" s="20"/>
      <c r="M388" s="20"/>
      <c r="N388" s="20"/>
      <c r="O388" s="20"/>
      <c r="P388" s="20"/>
      <c r="Q388" s="20"/>
      <c r="R388" s="20"/>
      <c r="S388" s="20"/>
      <c r="T388" s="20"/>
      <c r="AS388" s="20"/>
      <c r="AT388" s="20"/>
      <c r="AU388" s="20"/>
      <c r="AV388" s="20"/>
      <c r="AW388" s="20"/>
      <c r="AX388" s="20"/>
      <c r="AY388" s="20"/>
      <c r="AZ388" s="20"/>
      <c r="BA388" s="20"/>
      <c r="BB388" s="20"/>
      <c r="BC388" s="20"/>
      <c r="BD388" s="20"/>
      <c r="BE388" s="20"/>
      <c r="BF388" s="20"/>
      <c r="BG388" s="20"/>
      <c r="BH388" s="20"/>
      <c r="BI388" s="20"/>
      <c r="BJ388" s="20"/>
      <c r="BK388" s="20"/>
      <c r="BL388" s="20"/>
      <c r="BM388" s="20"/>
      <c r="BN388" s="20"/>
      <c r="BO388" s="20"/>
      <c r="BP388" s="20"/>
      <c r="BQ388" s="20"/>
      <c r="BR388" s="20"/>
      <c r="BS388" s="20"/>
      <c r="BT388" s="20"/>
      <c r="BU388" s="20"/>
      <c r="BV388" s="20"/>
      <c r="BW388" s="20"/>
      <c r="BX388" s="20"/>
      <c r="BY388" s="20"/>
      <c r="BZ388" s="20"/>
      <c r="CA388" s="20"/>
      <c r="CB388" s="20"/>
      <c r="CC388" s="20"/>
      <c r="CD388" s="20"/>
      <c r="CE388" s="20"/>
      <c r="CF388" s="20"/>
      <c r="CG388" s="20"/>
      <c r="CH388" s="20"/>
      <c r="CI388" s="20"/>
      <c r="CJ388" s="20"/>
      <c r="CK388" s="20"/>
      <c r="CL388" s="20"/>
      <c r="CM388" s="20"/>
      <c r="CN388" s="20"/>
      <c r="CO388" s="20"/>
      <c r="CP388" s="20"/>
      <c r="CQ388" s="20"/>
      <c r="CR388" s="20"/>
      <c r="CS388" s="20"/>
      <c r="CT388" s="20"/>
      <c r="CU388" s="20"/>
      <c r="CV388" s="20"/>
      <c r="CW388" s="20"/>
      <c r="CX388" s="20"/>
      <c r="CY388" s="20"/>
      <c r="CZ388" s="20"/>
      <c r="DA388" s="20"/>
      <c r="DB388" s="20"/>
      <c r="DC388" s="20"/>
      <c r="DD388" s="20"/>
      <c r="DE388" s="20"/>
      <c r="DF388" s="20"/>
      <c r="DG388" s="20"/>
      <c r="DH388" s="20"/>
      <c r="DI388" s="20"/>
      <c r="DJ388" s="20"/>
      <c r="DK388" s="20"/>
      <c r="DL388" s="20"/>
      <c r="DM388" s="20"/>
      <c r="DN388" s="20"/>
      <c r="DO388" s="20"/>
      <c r="DP388" s="20"/>
      <c r="DQ388" s="20"/>
      <c r="DR388" s="20"/>
      <c r="DS388" s="20"/>
      <c r="DT388" s="20"/>
      <c r="DU388" s="20"/>
      <c r="DV388" s="20"/>
      <c r="DW388" s="20"/>
      <c r="DX388" s="20"/>
      <c r="DY388" s="20"/>
      <c r="DZ388" s="20"/>
      <c r="EA388" s="20"/>
      <c r="EB388" s="20"/>
      <c r="EC388" s="20"/>
      <c r="ED388" s="20"/>
      <c r="EE388" s="20"/>
      <c r="EF388" s="20"/>
      <c r="EG388" s="20"/>
      <c r="EH388" s="20"/>
      <c r="EI388" s="20"/>
      <c r="EJ388" s="20"/>
      <c r="EK388" s="20"/>
      <c r="EL388" s="20"/>
      <c r="EM388" s="20"/>
      <c r="EN388" s="20"/>
      <c r="EO388" s="20"/>
      <c r="EP388" s="20"/>
      <c r="EQ388" s="20"/>
      <c r="ER388" s="20"/>
      <c r="ES388" s="20"/>
      <c r="ET388" s="20"/>
      <c r="EU388" s="20"/>
      <c r="EV388" s="20"/>
      <c r="EW388" s="20"/>
      <c r="EX388" s="20"/>
      <c r="EY388" s="20"/>
      <c r="EZ388" s="20"/>
      <c r="FA388" s="20"/>
      <c r="FB388" s="20"/>
      <c r="FC388" s="20"/>
      <c r="FD388" s="20"/>
      <c r="FE388" s="20"/>
      <c r="FF388" s="20"/>
      <c r="FG388" s="20"/>
      <c r="FH388" s="20"/>
      <c r="FI388" s="20"/>
      <c r="FJ388" s="20"/>
      <c r="FK388" s="20"/>
      <c r="FL388" s="20"/>
      <c r="FM388" s="20"/>
      <c r="FN388" s="20"/>
      <c r="FO388" s="20"/>
      <c r="FP388" s="20"/>
      <c r="FQ388" s="20"/>
      <c r="FR388" s="20"/>
    </row>
    <row r="389" spans="4:174" ht="15.75" customHeight="1">
      <c r="D389" s="20"/>
      <c r="E389" s="20"/>
      <c r="F389" s="20"/>
      <c r="G389" s="20"/>
      <c r="H389" s="20"/>
      <c r="I389" s="20"/>
      <c r="J389" s="20"/>
      <c r="K389" s="20"/>
      <c r="L389" s="20"/>
      <c r="M389" s="20"/>
      <c r="N389" s="20"/>
      <c r="O389" s="20"/>
      <c r="P389" s="20"/>
      <c r="Q389" s="20"/>
      <c r="R389" s="20"/>
      <c r="S389" s="20"/>
      <c r="T389" s="20"/>
      <c r="AS389" s="20"/>
      <c r="AT389" s="20"/>
      <c r="AU389" s="20"/>
      <c r="AV389" s="20"/>
      <c r="AW389" s="20"/>
      <c r="AX389" s="20"/>
      <c r="AY389" s="20"/>
      <c r="AZ389" s="20"/>
      <c r="BA389" s="20"/>
      <c r="BB389" s="20"/>
      <c r="BC389" s="20"/>
      <c r="BD389" s="20"/>
      <c r="BE389" s="20"/>
      <c r="BF389" s="20"/>
      <c r="BG389" s="20"/>
      <c r="BH389" s="20"/>
      <c r="BI389" s="20"/>
      <c r="BJ389" s="20"/>
      <c r="BK389" s="20"/>
      <c r="BL389" s="20"/>
      <c r="BM389" s="20"/>
      <c r="BN389" s="20"/>
      <c r="BO389" s="20"/>
      <c r="BP389" s="20"/>
      <c r="BQ389" s="20"/>
      <c r="BR389" s="20"/>
      <c r="BS389" s="20"/>
      <c r="BT389" s="20"/>
      <c r="BU389" s="20"/>
      <c r="BV389" s="20"/>
      <c r="BW389" s="20"/>
      <c r="BX389" s="20"/>
      <c r="BY389" s="20"/>
      <c r="BZ389" s="20"/>
      <c r="CA389" s="20"/>
      <c r="CB389" s="20"/>
      <c r="CC389" s="20"/>
      <c r="CD389" s="20"/>
      <c r="CE389" s="20"/>
      <c r="CF389" s="20"/>
      <c r="CG389" s="20"/>
      <c r="CH389" s="20"/>
      <c r="CI389" s="20"/>
      <c r="CJ389" s="20"/>
      <c r="CK389" s="20"/>
      <c r="CL389" s="20"/>
      <c r="CM389" s="20"/>
      <c r="CN389" s="20"/>
      <c r="CO389" s="20"/>
      <c r="CP389" s="20"/>
      <c r="CQ389" s="20"/>
      <c r="CR389" s="20"/>
      <c r="CS389" s="20"/>
      <c r="CT389" s="20"/>
      <c r="CU389" s="20"/>
      <c r="CV389" s="20"/>
      <c r="CW389" s="20"/>
      <c r="CX389" s="20"/>
      <c r="CY389" s="20"/>
      <c r="CZ389" s="20"/>
      <c r="DA389" s="20"/>
      <c r="DB389" s="20"/>
      <c r="DC389" s="20"/>
      <c r="DD389" s="20"/>
      <c r="DE389" s="20"/>
      <c r="DF389" s="20"/>
      <c r="DG389" s="20"/>
      <c r="DH389" s="20"/>
      <c r="DI389" s="20"/>
      <c r="DJ389" s="20"/>
      <c r="DK389" s="20"/>
      <c r="DL389" s="20"/>
      <c r="DM389" s="20"/>
      <c r="DN389" s="20"/>
      <c r="DO389" s="20"/>
      <c r="DP389" s="20"/>
      <c r="DQ389" s="20"/>
      <c r="DR389" s="20"/>
      <c r="DS389" s="20"/>
      <c r="DT389" s="20"/>
      <c r="DU389" s="20"/>
      <c r="DV389" s="20"/>
      <c r="DW389" s="20"/>
      <c r="DX389" s="20"/>
      <c r="DY389" s="20"/>
      <c r="DZ389" s="20"/>
      <c r="EA389" s="20"/>
      <c r="EB389" s="20"/>
      <c r="EC389" s="20"/>
      <c r="ED389" s="20"/>
      <c r="EE389" s="20"/>
      <c r="EF389" s="20"/>
      <c r="EG389" s="20"/>
      <c r="EH389" s="20"/>
      <c r="EI389" s="20"/>
      <c r="EJ389" s="20"/>
      <c r="EK389" s="20"/>
      <c r="EL389" s="20"/>
      <c r="EM389" s="20"/>
      <c r="EN389" s="20"/>
      <c r="EO389" s="20"/>
      <c r="EP389" s="20"/>
      <c r="EQ389" s="20"/>
      <c r="ER389" s="20"/>
      <c r="ES389" s="20"/>
      <c r="ET389" s="20"/>
      <c r="EU389" s="20"/>
      <c r="EV389" s="20"/>
      <c r="EW389" s="20"/>
      <c r="EX389" s="20"/>
      <c r="EY389" s="20"/>
      <c r="EZ389" s="20"/>
      <c r="FA389" s="20"/>
      <c r="FB389" s="20"/>
      <c r="FC389" s="20"/>
      <c r="FD389" s="20"/>
      <c r="FE389" s="20"/>
      <c r="FF389" s="20"/>
      <c r="FG389" s="20"/>
      <c r="FH389" s="20"/>
      <c r="FI389" s="20"/>
      <c r="FJ389" s="20"/>
      <c r="FK389" s="20"/>
      <c r="FL389" s="20"/>
      <c r="FM389" s="20"/>
      <c r="FN389" s="20"/>
      <c r="FO389" s="20"/>
      <c r="FP389" s="20"/>
      <c r="FQ389" s="20"/>
      <c r="FR389" s="20"/>
    </row>
    <row r="390" spans="4:174" ht="15.75" customHeight="1">
      <c r="D390" s="20"/>
      <c r="E390" s="20"/>
      <c r="F390" s="20"/>
      <c r="G390" s="20"/>
      <c r="H390" s="20"/>
      <c r="I390" s="20"/>
      <c r="J390" s="20"/>
      <c r="K390" s="20"/>
      <c r="L390" s="20"/>
      <c r="M390" s="20"/>
      <c r="N390" s="20"/>
      <c r="O390" s="20"/>
      <c r="P390" s="20"/>
      <c r="Q390" s="20"/>
      <c r="R390" s="20"/>
      <c r="S390" s="20"/>
      <c r="T390" s="20"/>
      <c r="AS390" s="20"/>
      <c r="AT390" s="20"/>
      <c r="AU390" s="20"/>
      <c r="AV390" s="20"/>
      <c r="AW390" s="20"/>
      <c r="AX390" s="20"/>
      <c r="AY390" s="20"/>
      <c r="AZ390" s="20"/>
      <c r="BA390" s="20"/>
      <c r="BB390" s="20"/>
      <c r="BC390" s="20"/>
      <c r="BD390" s="20"/>
      <c r="BE390" s="20"/>
      <c r="BF390" s="20"/>
      <c r="BG390" s="20"/>
      <c r="BH390" s="20"/>
      <c r="BI390" s="20"/>
      <c r="BJ390" s="20"/>
      <c r="BK390" s="20"/>
      <c r="BL390" s="20"/>
      <c r="BM390" s="20"/>
      <c r="BN390" s="20"/>
      <c r="BO390" s="20"/>
      <c r="BP390" s="20"/>
      <c r="BQ390" s="20"/>
      <c r="BR390" s="20"/>
      <c r="BS390" s="20"/>
      <c r="BT390" s="20"/>
      <c r="BU390" s="20"/>
      <c r="BV390" s="20"/>
      <c r="BW390" s="20"/>
      <c r="BX390" s="20"/>
      <c r="BY390" s="20"/>
      <c r="BZ390" s="20"/>
      <c r="CA390" s="20"/>
      <c r="CB390" s="20"/>
      <c r="CC390" s="20"/>
      <c r="CD390" s="20"/>
      <c r="CE390" s="20"/>
      <c r="CF390" s="20"/>
      <c r="CG390" s="20"/>
      <c r="CH390" s="20"/>
      <c r="CI390" s="20"/>
      <c r="CJ390" s="20"/>
      <c r="CK390" s="20"/>
      <c r="CL390" s="20"/>
      <c r="CM390" s="20"/>
      <c r="CN390" s="20"/>
      <c r="CO390" s="20"/>
      <c r="CP390" s="20"/>
      <c r="CQ390" s="20"/>
      <c r="CR390" s="20"/>
      <c r="CS390" s="20"/>
      <c r="CT390" s="20"/>
      <c r="CU390" s="20"/>
      <c r="CV390" s="20"/>
      <c r="CW390" s="20"/>
      <c r="CX390" s="20"/>
      <c r="CY390" s="20"/>
      <c r="CZ390" s="20"/>
      <c r="DA390" s="20"/>
      <c r="DB390" s="20"/>
      <c r="DC390" s="20"/>
      <c r="DD390" s="20"/>
      <c r="DE390" s="20"/>
      <c r="DF390" s="20"/>
      <c r="DG390" s="20"/>
      <c r="DH390" s="20"/>
      <c r="DI390" s="20"/>
      <c r="DJ390" s="20"/>
      <c r="DK390" s="20"/>
      <c r="DL390" s="20"/>
      <c r="DM390" s="20"/>
      <c r="DN390" s="20"/>
      <c r="DO390" s="20"/>
      <c r="DP390" s="20"/>
      <c r="DQ390" s="20"/>
      <c r="DR390" s="20"/>
      <c r="DS390" s="20"/>
      <c r="DT390" s="20"/>
      <c r="DU390" s="20"/>
      <c r="DV390" s="20"/>
      <c r="DW390" s="20"/>
      <c r="DX390" s="20"/>
      <c r="DY390" s="20"/>
      <c r="DZ390" s="20"/>
      <c r="EA390" s="20"/>
      <c r="EB390" s="20"/>
      <c r="EC390" s="20"/>
      <c r="ED390" s="20"/>
      <c r="EE390" s="20"/>
      <c r="EF390" s="20"/>
      <c r="EG390" s="20"/>
      <c r="EH390" s="20"/>
      <c r="EI390" s="20"/>
      <c r="EJ390" s="20"/>
      <c r="EK390" s="20"/>
      <c r="EL390" s="20"/>
      <c r="EM390" s="20"/>
      <c r="EN390" s="20"/>
      <c r="EO390" s="20"/>
      <c r="EP390" s="20"/>
      <c r="EQ390" s="20"/>
      <c r="ER390" s="20"/>
      <c r="ES390" s="20"/>
      <c r="ET390" s="20"/>
      <c r="EU390" s="20"/>
      <c r="EV390" s="20"/>
      <c r="EW390" s="20"/>
      <c r="EX390" s="20"/>
      <c r="EY390" s="20"/>
      <c r="EZ390" s="20"/>
      <c r="FA390" s="20"/>
      <c r="FB390" s="20"/>
      <c r="FC390" s="20"/>
      <c r="FD390" s="20"/>
      <c r="FE390" s="20"/>
      <c r="FF390" s="20"/>
      <c r="FG390" s="20"/>
      <c r="FH390" s="20"/>
      <c r="FI390" s="20"/>
      <c r="FJ390" s="20"/>
      <c r="FK390" s="20"/>
      <c r="FL390" s="20"/>
      <c r="FM390" s="20"/>
      <c r="FN390" s="20"/>
      <c r="FO390" s="20"/>
      <c r="FP390" s="20"/>
      <c r="FQ390" s="20"/>
      <c r="FR390" s="20"/>
    </row>
    <row r="391" spans="4:174" ht="15.75" customHeight="1">
      <c r="D391" s="20"/>
      <c r="E391" s="20"/>
      <c r="F391" s="20"/>
      <c r="G391" s="20"/>
      <c r="H391" s="20"/>
      <c r="I391" s="20"/>
      <c r="J391" s="20"/>
      <c r="K391" s="20"/>
      <c r="L391" s="20"/>
      <c r="M391" s="20"/>
      <c r="N391" s="20"/>
      <c r="O391" s="20"/>
      <c r="P391" s="20"/>
      <c r="Q391" s="20"/>
      <c r="R391" s="20"/>
      <c r="S391" s="20"/>
      <c r="T391" s="20"/>
      <c r="AS391" s="20"/>
      <c r="AT391" s="20"/>
      <c r="AU391" s="20"/>
      <c r="AV391" s="20"/>
      <c r="AW391" s="20"/>
      <c r="AX391" s="20"/>
      <c r="AY391" s="20"/>
      <c r="AZ391" s="20"/>
      <c r="BA391" s="20"/>
      <c r="BB391" s="20"/>
      <c r="BC391" s="20"/>
      <c r="BD391" s="20"/>
      <c r="BE391" s="20"/>
      <c r="BF391" s="20"/>
      <c r="BG391" s="20"/>
      <c r="BH391" s="20"/>
      <c r="BI391" s="20"/>
      <c r="BJ391" s="20"/>
      <c r="BK391" s="20"/>
      <c r="BL391" s="20"/>
      <c r="BM391" s="20"/>
      <c r="BN391" s="20"/>
      <c r="BO391" s="20"/>
      <c r="BP391" s="20"/>
      <c r="BQ391" s="20"/>
      <c r="BR391" s="20"/>
      <c r="BS391" s="20"/>
      <c r="BT391" s="20"/>
      <c r="BU391" s="20"/>
      <c r="BV391" s="20"/>
      <c r="BW391" s="20"/>
      <c r="BX391" s="20"/>
      <c r="BY391" s="20"/>
      <c r="BZ391" s="20"/>
      <c r="CA391" s="20"/>
      <c r="CB391" s="20"/>
      <c r="CC391" s="20"/>
      <c r="CD391" s="20"/>
      <c r="CE391" s="20"/>
      <c r="CF391" s="20"/>
      <c r="CG391" s="20"/>
      <c r="CH391" s="20"/>
      <c r="CI391" s="20"/>
      <c r="CJ391" s="20"/>
      <c r="CK391" s="20"/>
      <c r="CL391" s="20"/>
      <c r="CM391" s="20"/>
      <c r="CN391" s="20"/>
      <c r="CO391" s="20"/>
      <c r="CP391" s="20"/>
      <c r="CQ391" s="20"/>
      <c r="CR391" s="20"/>
      <c r="CS391" s="20"/>
      <c r="CT391" s="20"/>
      <c r="CU391" s="20"/>
      <c r="CV391" s="20"/>
      <c r="CW391" s="20"/>
      <c r="CX391" s="20"/>
      <c r="CY391" s="20"/>
      <c r="CZ391" s="20"/>
      <c r="DA391" s="20"/>
      <c r="DB391" s="20"/>
      <c r="DC391" s="20"/>
      <c r="DD391" s="20"/>
      <c r="DE391" s="20"/>
      <c r="DF391" s="20"/>
      <c r="DG391" s="20"/>
      <c r="DH391" s="20"/>
      <c r="DI391" s="20"/>
      <c r="DJ391" s="20"/>
      <c r="DK391" s="20"/>
      <c r="DL391" s="20"/>
      <c r="DM391" s="20"/>
      <c r="DN391" s="20"/>
      <c r="DO391" s="20"/>
      <c r="DP391" s="20"/>
      <c r="DQ391" s="20"/>
      <c r="DR391" s="20"/>
      <c r="DS391" s="20"/>
      <c r="DT391" s="20"/>
      <c r="DU391" s="20"/>
      <c r="DV391" s="20"/>
      <c r="DW391" s="20"/>
      <c r="DX391" s="20"/>
      <c r="DY391" s="20"/>
      <c r="DZ391" s="20"/>
      <c r="EA391" s="20"/>
      <c r="EB391" s="20"/>
      <c r="EC391" s="20"/>
      <c r="ED391" s="20"/>
      <c r="EE391" s="20"/>
      <c r="EF391" s="20"/>
      <c r="EG391" s="20"/>
      <c r="EH391" s="20"/>
      <c r="EI391" s="20"/>
      <c r="EJ391" s="20"/>
      <c r="EK391" s="20"/>
      <c r="EL391" s="20"/>
      <c r="EM391" s="20"/>
      <c r="EN391" s="20"/>
      <c r="EO391" s="20"/>
      <c r="EP391" s="20"/>
      <c r="EQ391" s="20"/>
      <c r="ER391" s="20"/>
      <c r="ES391" s="20"/>
      <c r="ET391" s="20"/>
      <c r="EU391" s="20"/>
      <c r="EV391" s="20"/>
      <c r="EW391" s="20"/>
      <c r="EX391" s="20"/>
      <c r="EY391" s="20"/>
      <c r="EZ391" s="20"/>
      <c r="FA391" s="20"/>
      <c r="FB391" s="20"/>
      <c r="FC391" s="20"/>
      <c r="FD391" s="20"/>
      <c r="FE391" s="20"/>
      <c r="FF391" s="20"/>
      <c r="FG391" s="20"/>
      <c r="FH391" s="20"/>
      <c r="FI391" s="20"/>
      <c r="FJ391" s="20"/>
      <c r="FK391" s="20"/>
      <c r="FL391" s="20"/>
      <c r="FM391" s="20"/>
      <c r="FN391" s="20"/>
      <c r="FO391" s="20"/>
      <c r="FP391" s="20"/>
      <c r="FQ391" s="20"/>
      <c r="FR391" s="20"/>
    </row>
    <row r="392" spans="4:174" ht="15.75" customHeight="1">
      <c r="D392" s="20"/>
      <c r="E392" s="20"/>
      <c r="F392" s="20"/>
      <c r="G392" s="20"/>
      <c r="H392" s="20"/>
      <c r="I392" s="20"/>
      <c r="J392" s="20"/>
      <c r="K392" s="20"/>
      <c r="L392" s="20"/>
      <c r="M392" s="20"/>
      <c r="N392" s="20"/>
      <c r="O392" s="20"/>
      <c r="P392" s="20"/>
      <c r="Q392" s="20"/>
      <c r="R392" s="20"/>
      <c r="S392" s="20"/>
      <c r="T392" s="20"/>
      <c r="AS392" s="20"/>
      <c r="AT392" s="20"/>
      <c r="AU392" s="20"/>
      <c r="AV392" s="20"/>
      <c r="AW392" s="20"/>
      <c r="AX392" s="20"/>
      <c r="AY392" s="20"/>
      <c r="AZ392" s="20"/>
      <c r="BA392" s="20"/>
      <c r="BB392" s="20"/>
      <c r="BC392" s="20"/>
      <c r="BD392" s="20"/>
      <c r="BE392" s="20"/>
      <c r="BF392" s="20"/>
      <c r="BG392" s="20"/>
      <c r="BH392" s="20"/>
      <c r="BI392" s="20"/>
      <c r="BJ392" s="20"/>
      <c r="BK392" s="20"/>
      <c r="BL392" s="20"/>
      <c r="BM392" s="20"/>
      <c r="BN392" s="20"/>
      <c r="BO392" s="20"/>
      <c r="BP392" s="20"/>
      <c r="BQ392" s="20"/>
      <c r="BR392" s="20"/>
      <c r="BS392" s="20"/>
      <c r="BT392" s="20"/>
      <c r="BU392" s="20"/>
      <c r="BV392" s="20"/>
      <c r="BW392" s="20"/>
      <c r="BX392" s="20"/>
      <c r="BY392" s="20"/>
      <c r="BZ392" s="20"/>
      <c r="CA392" s="20"/>
      <c r="CB392" s="20"/>
      <c r="CC392" s="20"/>
      <c r="CD392" s="20"/>
      <c r="CE392" s="20"/>
      <c r="CF392" s="20"/>
      <c r="CG392" s="20"/>
      <c r="CH392" s="20"/>
      <c r="CI392" s="20"/>
      <c r="CJ392" s="20"/>
      <c r="CK392" s="20"/>
      <c r="CL392" s="20"/>
      <c r="CM392" s="20"/>
      <c r="CN392" s="20"/>
      <c r="CO392" s="20"/>
      <c r="CP392" s="20"/>
      <c r="CQ392" s="20"/>
      <c r="CR392" s="20"/>
      <c r="CS392" s="20"/>
      <c r="CT392" s="20"/>
      <c r="CU392" s="20"/>
      <c r="CV392" s="20"/>
      <c r="CW392" s="20"/>
      <c r="CX392" s="20"/>
      <c r="CY392" s="20"/>
      <c r="CZ392" s="20"/>
      <c r="DA392" s="20"/>
      <c r="DB392" s="20"/>
      <c r="DC392" s="20"/>
      <c r="DD392" s="20"/>
      <c r="DE392" s="20"/>
      <c r="DF392" s="20"/>
      <c r="DG392" s="20"/>
      <c r="DH392" s="20"/>
      <c r="DI392" s="20"/>
      <c r="DJ392" s="20"/>
      <c r="DK392" s="20"/>
      <c r="DL392" s="20"/>
      <c r="DM392" s="20"/>
      <c r="DN392" s="20"/>
      <c r="DO392" s="20"/>
      <c r="DP392" s="20"/>
      <c r="DQ392" s="20"/>
      <c r="DR392" s="20"/>
      <c r="DS392" s="20"/>
      <c r="DT392" s="20"/>
      <c r="DU392" s="20"/>
      <c r="DV392" s="20"/>
      <c r="DW392" s="20"/>
      <c r="DX392" s="20"/>
      <c r="DY392" s="20"/>
      <c r="DZ392" s="20"/>
      <c r="EA392" s="20"/>
      <c r="EB392" s="20"/>
      <c r="EC392" s="20"/>
      <c r="ED392" s="20"/>
      <c r="EE392" s="20"/>
      <c r="EF392" s="20"/>
      <c r="EG392" s="20"/>
      <c r="EH392" s="20"/>
      <c r="EI392" s="20"/>
      <c r="EJ392" s="20"/>
      <c r="EK392" s="20"/>
      <c r="EL392" s="20"/>
      <c r="EM392" s="20"/>
      <c r="EN392" s="20"/>
      <c r="EO392" s="20"/>
      <c r="EP392" s="20"/>
      <c r="EQ392" s="20"/>
      <c r="ER392" s="20"/>
      <c r="ES392" s="20"/>
      <c r="ET392" s="20"/>
      <c r="EU392" s="20"/>
      <c r="EV392" s="20"/>
      <c r="EW392" s="20"/>
      <c r="EX392" s="20"/>
      <c r="EY392" s="20"/>
      <c r="EZ392" s="20"/>
      <c r="FA392" s="20"/>
      <c r="FB392" s="20"/>
      <c r="FC392" s="20"/>
      <c r="FD392" s="20"/>
      <c r="FE392" s="20"/>
      <c r="FF392" s="20"/>
      <c r="FG392" s="20"/>
      <c r="FH392" s="20"/>
      <c r="FI392" s="20"/>
      <c r="FJ392" s="20"/>
      <c r="FK392" s="20"/>
      <c r="FL392" s="20"/>
      <c r="FM392" s="20"/>
      <c r="FN392" s="20"/>
      <c r="FO392" s="20"/>
      <c r="FP392" s="20"/>
      <c r="FQ392" s="20"/>
      <c r="FR392" s="20"/>
    </row>
    <row r="393" spans="4:174" ht="15.75" customHeight="1">
      <c r="D393" s="20"/>
      <c r="E393" s="20"/>
      <c r="F393" s="20"/>
      <c r="G393" s="20"/>
      <c r="H393" s="20"/>
      <c r="I393" s="20"/>
      <c r="J393" s="20"/>
      <c r="K393" s="20"/>
      <c r="L393" s="20"/>
      <c r="M393" s="20"/>
      <c r="N393" s="20"/>
      <c r="O393" s="20"/>
      <c r="P393" s="20"/>
      <c r="Q393" s="20"/>
      <c r="R393" s="20"/>
      <c r="S393" s="20"/>
      <c r="T393" s="20"/>
      <c r="AS393" s="20"/>
      <c r="AT393" s="20"/>
      <c r="AU393" s="20"/>
      <c r="AV393" s="20"/>
      <c r="AW393" s="20"/>
      <c r="AX393" s="20"/>
      <c r="AY393" s="20"/>
      <c r="AZ393" s="20"/>
      <c r="BA393" s="20"/>
      <c r="BB393" s="20"/>
      <c r="BC393" s="20"/>
      <c r="BD393" s="20"/>
      <c r="BE393" s="20"/>
      <c r="BF393" s="20"/>
      <c r="BG393" s="20"/>
      <c r="BH393" s="20"/>
      <c r="BI393" s="20"/>
      <c r="BJ393" s="20"/>
      <c r="BK393" s="20"/>
      <c r="BL393" s="20"/>
      <c r="BM393" s="20"/>
      <c r="BN393" s="20"/>
      <c r="BO393" s="20"/>
      <c r="BP393" s="20"/>
      <c r="BQ393" s="20"/>
      <c r="BR393" s="20"/>
      <c r="BS393" s="20"/>
      <c r="BT393" s="20"/>
      <c r="BU393" s="20"/>
      <c r="BV393" s="20"/>
      <c r="BW393" s="20"/>
      <c r="BX393" s="20"/>
      <c r="BY393" s="20"/>
      <c r="BZ393" s="20"/>
      <c r="CA393" s="20"/>
      <c r="CB393" s="20"/>
      <c r="CC393" s="20"/>
      <c r="CD393" s="20"/>
      <c r="CE393" s="20"/>
      <c r="CF393" s="20"/>
      <c r="CG393" s="20"/>
      <c r="CH393" s="20"/>
      <c r="CI393" s="20"/>
      <c r="CJ393" s="20"/>
      <c r="CK393" s="20"/>
      <c r="CL393" s="20"/>
      <c r="CM393" s="20"/>
      <c r="CN393" s="20"/>
      <c r="CO393" s="20"/>
      <c r="CP393" s="20"/>
      <c r="CQ393" s="20"/>
      <c r="CR393" s="20"/>
      <c r="CS393" s="20"/>
      <c r="CT393" s="20"/>
      <c r="CU393" s="20"/>
      <c r="CV393" s="20"/>
      <c r="CW393" s="20"/>
      <c r="CX393" s="20"/>
      <c r="CY393" s="20"/>
      <c r="CZ393" s="20"/>
      <c r="DA393" s="20"/>
      <c r="DB393" s="20"/>
      <c r="DC393" s="20"/>
      <c r="DD393" s="20"/>
      <c r="DE393" s="20"/>
      <c r="DF393" s="20"/>
      <c r="DG393" s="20"/>
      <c r="DH393" s="20"/>
      <c r="DI393" s="20"/>
      <c r="DJ393" s="20"/>
      <c r="DK393" s="20"/>
      <c r="DL393" s="20"/>
      <c r="DM393" s="20"/>
      <c r="DN393" s="20"/>
      <c r="DO393" s="20"/>
      <c r="DP393" s="20"/>
      <c r="DQ393" s="20"/>
      <c r="DR393" s="20"/>
      <c r="DS393" s="20"/>
      <c r="DT393" s="20"/>
      <c r="DU393" s="20"/>
      <c r="DV393" s="20"/>
      <c r="DW393" s="20"/>
      <c r="DX393" s="20"/>
      <c r="DY393" s="20"/>
      <c r="DZ393" s="20"/>
      <c r="EA393" s="20"/>
      <c r="EB393" s="20"/>
      <c r="EC393" s="20"/>
      <c r="ED393" s="20"/>
      <c r="EE393" s="20"/>
      <c r="EF393" s="20"/>
      <c r="EG393" s="20"/>
      <c r="EH393" s="20"/>
      <c r="EI393" s="20"/>
      <c r="EJ393" s="20"/>
      <c r="EK393" s="20"/>
      <c r="EL393" s="20"/>
      <c r="EM393" s="20"/>
      <c r="EN393" s="20"/>
      <c r="EO393" s="20"/>
      <c r="EP393" s="20"/>
      <c r="EQ393" s="20"/>
      <c r="ER393" s="20"/>
      <c r="ES393" s="20"/>
      <c r="ET393" s="20"/>
      <c r="EU393" s="20"/>
      <c r="EV393" s="20"/>
      <c r="EW393" s="20"/>
      <c r="EX393" s="20"/>
      <c r="EY393" s="20"/>
      <c r="EZ393" s="20"/>
      <c r="FA393" s="20"/>
      <c r="FB393" s="20"/>
      <c r="FC393" s="20"/>
      <c r="FD393" s="20"/>
      <c r="FE393" s="20"/>
      <c r="FF393" s="20"/>
      <c r="FG393" s="20"/>
      <c r="FH393" s="20"/>
      <c r="FI393" s="20"/>
      <c r="FJ393" s="20"/>
      <c r="FK393" s="20"/>
      <c r="FL393" s="20"/>
      <c r="FM393" s="20"/>
      <c r="FN393" s="20"/>
      <c r="FO393" s="20"/>
      <c r="FP393" s="20"/>
      <c r="FQ393" s="20"/>
      <c r="FR393" s="20"/>
    </row>
    <row r="394" spans="4:174" ht="15.75" customHeight="1">
      <c r="D394" s="20"/>
      <c r="E394" s="20"/>
      <c r="F394" s="20"/>
      <c r="G394" s="20"/>
      <c r="H394" s="20"/>
      <c r="I394" s="20"/>
      <c r="J394" s="20"/>
      <c r="K394" s="20"/>
      <c r="L394" s="20"/>
      <c r="M394" s="20"/>
      <c r="N394" s="20"/>
      <c r="O394" s="20"/>
      <c r="P394" s="20"/>
      <c r="Q394" s="20"/>
      <c r="R394" s="20"/>
      <c r="S394" s="20"/>
      <c r="T394" s="20"/>
      <c r="AS394" s="20"/>
      <c r="AT394" s="20"/>
      <c r="AU394" s="20"/>
      <c r="AV394" s="20"/>
      <c r="AW394" s="20"/>
      <c r="AX394" s="20"/>
      <c r="AY394" s="20"/>
      <c r="AZ394" s="20"/>
      <c r="BA394" s="20"/>
      <c r="BB394" s="20"/>
      <c r="BC394" s="20"/>
      <c r="BD394" s="20"/>
      <c r="BE394" s="20"/>
      <c r="BF394" s="20"/>
      <c r="BG394" s="20"/>
      <c r="BH394" s="20"/>
      <c r="BI394" s="20"/>
      <c r="BJ394" s="20"/>
      <c r="BK394" s="20"/>
      <c r="BL394" s="20"/>
      <c r="BM394" s="20"/>
      <c r="BN394" s="20"/>
      <c r="BO394" s="20"/>
      <c r="BP394" s="20"/>
      <c r="BQ394" s="20"/>
      <c r="BR394" s="20"/>
      <c r="BS394" s="20"/>
      <c r="BT394" s="20"/>
      <c r="BU394" s="20"/>
      <c r="BV394" s="20"/>
      <c r="BW394" s="20"/>
      <c r="BX394" s="20"/>
      <c r="BY394" s="20"/>
      <c r="BZ394" s="20"/>
      <c r="CA394" s="20"/>
      <c r="CB394" s="20"/>
      <c r="CC394" s="20"/>
      <c r="CD394" s="20"/>
      <c r="CE394" s="20"/>
      <c r="CF394" s="20"/>
      <c r="CG394" s="20"/>
      <c r="CH394" s="20"/>
      <c r="CI394" s="20"/>
      <c r="CJ394" s="20"/>
      <c r="CK394" s="20"/>
      <c r="CL394" s="20"/>
      <c r="CM394" s="20"/>
      <c r="CN394" s="20"/>
      <c r="CO394" s="20"/>
      <c r="CP394" s="20"/>
      <c r="CQ394" s="20"/>
      <c r="CR394" s="20"/>
      <c r="CS394" s="20"/>
      <c r="CT394" s="20"/>
      <c r="CU394" s="20"/>
      <c r="CV394" s="20"/>
      <c r="CW394" s="20"/>
      <c r="CX394" s="20"/>
      <c r="CY394" s="20"/>
      <c r="CZ394" s="20"/>
      <c r="DA394" s="20"/>
      <c r="DB394" s="20"/>
      <c r="DC394" s="20"/>
      <c r="DD394" s="20"/>
      <c r="DE394" s="20"/>
      <c r="DF394" s="20"/>
      <c r="DG394" s="20"/>
      <c r="DH394" s="20"/>
      <c r="DI394" s="20"/>
      <c r="DJ394" s="20"/>
      <c r="DK394" s="20"/>
      <c r="DL394" s="20"/>
      <c r="DM394" s="20"/>
      <c r="DN394" s="20"/>
      <c r="DO394" s="20"/>
      <c r="DP394" s="20"/>
      <c r="DQ394" s="20"/>
      <c r="DR394" s="20"/>
      <c r="DS394" s="20"/>
      <c r="DT394" s="20"/>
      <c r="DU394" s="20"/>
      <c r="DV394" s="20"/>
      <c r="DW394" s="20"/>
      <c r="DX394" s="20"/>
      <c r="DY394" s="20"/>
      <c r="DZ394" s="20"/>
      <c r="EA394" s="20"/>
      <c r="EB394" s="20"/>
      <c r="EC394" s="20"/>
      <c r="ED394" s="20"/>
      <c r="EE394" s="20"/>
      <c r="EF394" s="20"/>
      <c r="EG394" s="20"/>
      <c r="EH394" s="20"/>
      <c r="EI394" s="20"/>
      <c r="EJ394" s="20"/>
      <c r="EK394" s="20"/>
      <c r="EL394" s="20"/>
      <c r="EM394" s="20"/>
      <c r="EN394" s="20"/>
      <c r="EO394" s="20"/>
      <c r="EP394" s="20"/>
      <c r="EQ394" s="20"/>
      <c r="ER394" s="20"/>
      <c r="ES394" s="20"/>
      <c r="ET394" s="20"/>
      <c r="EU394" s="20"/>
      <c r="EV394" s="20"/>
      <c r="EW394" s="20"/>
      <c r="EX394" s="20"/>
      <c r="EY394" s="20"/>
      <c r="EZ394" s="20"/>
      <c r="FA394" s="20"/>
      <c r="FB394" s="20"/>
      <c r="FC394" s="20"/>
      <c r="FD394" s="20"/>
      <c r="FE394" s="20"/>
      <c r="FF394" s="20"/>
      <c r="FG394" s="20"/>
      <c r="FH394" s="20"/>
      <c r="FI394" s="20"/>
      <c r="FJ394" s="20"/>
      <c r="FK394" s="20"/>
      <c r="FL394" s="20"/>
      <c r="FM394" s="20"/>
      <c r="FN394" s="20"/>
      <c r="FO394" s="20"/>
      <c r="FP394" s="20"/>
      <c r="FQ394" s="20"/>
      <c r="FR394" s="20"/>
    </row>
    <row r="395" spans="4:174" ht="15.75" customHeight="1">
      <c r="D395" s="20"/>
      <c r="E395" s="20"/>
      <c r="F395" s="20"/>
      <c r="G395" s="20"/>
      <c r="H395" s="20"/>
      <c r="I395" s="20"/>
      <c r="J395" s="20"/>
      <c r="K395" s="20"/>
      <c r="L395" s="20"/>
      <c r="M395" s="20"/>
      <c r="N395" s="20"/>
      <c r="O395" s="20"/>
      <c r="P395" s="20"/>
      <c r="Q395" s="20"/>
      <c r="R395" s="20"/>
      <c r="S395" s="20"/>
      <c r="T395" s="20"/>
      <c r="AS395" s="20"/>
      <c r="AT395" s="20"/>
      <c r="AU395" s="20"/>
      <c r="AV395" s="20"/>
      <c r="AW395" s="20"/>
      <c r="AX395" s="20"/>
      <c r="AY395" s="20"/>
      <c r="AZ395" s="20"/>
      <c r="BA395" s="20"/>
      <c r="BB395" s="20"/>
      <c r="BC395" s="20"/>
      <c r="BD395" s="20"/>
      <c r="BE395" s="20"/>
      <c r="BF395" s="20"/>
      <c r="BG395" s="20"/>
      <c r="BH395" s="20"/>
      <c r="BI395" s="20"/>
      <c r="BJ395" s="20"/>
      <c r="BK395" s="20"/>
      <c r="BL395" s="20"/>
      <c r="BM395" s="20"/>
      <c r="BN395" s="20"/>
      <c r="BO395" s="20"/>
      <c r="BP395" s="20"/>
      <c r="BQ395" s="20"/>
      <c r="BR395" s="20"/>
      <c r="BS395" s="20"/>
      <c r="BT395" s="20"/>
      <c r="BU395" s="20"/>
      <c r="BV395" s="20"/>
      <c r="BW395" s="20"/>
      <c r="BX395" s="20"/>
      <c r="BY395" s="20"/>
      <c r="BZ395" s="20"/>
      <c r="CA395" s="20"/>
      <c r="CB395" s="20"/>
      <c r="CC395" s="20"/>
      <c r="CD395" s="20"/>
      <c r="CE395" s="20"/>
      <c r="CF395" s="20"/>
      <c r="CG395" s="20"/>
      <c r="CH395" s="20"/>
      <c r="CI395" s="20"/>
      <c r="CJ395" s="20"/>
      <c r="CK395" s="20"/>
      <c r="CL395" s="20"/>
      <c r="CM395" s="20"/>
      <c r="CN395" s="20"/>
      <c r="CO395" s="20"/>
      <c r="CP395" s="20"/>
      <c r="CQ395" s="20"/>
      <c r="CR395" s="20"/>
      <c r="CS395" s="20"/>
      <c r="CT395" s="20"/>
      <c r="CU395" s="20"/>
      <c r="CV395" s="20"/>
      <c r="CW395" s="20"/>
      <c r="CX395" s="20"/>
      <c r="CY395" s="20"/>
      <c r="CZ395" s="20"/>
      <c r="DA395" s="20"/>
      <c r="DB395" s="20"/>
      <c r="DC395" s="20"/>
      <c r="DD395" s="20"/>
      <c r="DE395" s="20"/>
      <c r="DF395" s="20"/>
      <c r="DG395" s="20"/>
      <c r="DH395" s="20"/>
      <c r="DI395" s="20"/>
      <c r="DJ395" s="20"/>
      <c r="DK395" s="20"/>
      <c r="DL395" s="20"/>
      <c r="DM395" s="20"/>
      <c r="DN395" s="20"/>
      <c r="DO395" s="20"/>
      <c r="DP395" s="20"/>
      <c r="DQ395" s="20"/>
      <c r="DR395" s="20"/>
      <c r="DS395" s="20"/>
      <c r="DT395" s="20"/>
      <c r="DU395" s="20"/>
      <c r="DV395" s="20"/>
      <c r="DW395" s="20"/>
      <c r="DX395" s="20"/>
      <c r="DY395" s="20"/>
      <c r="DZ395" s="20"/>
      <c r="EA395" s="20"/>
      <c r="EB395" s="20"/>
      <c r="EC395" s="20"/>
      <c r="ED395" s="20"/>
      <c r="EE395" s="20"/>
      <c r="EF395" s="20"/>
      <c r="EG395" s="20"/>
      <c r="EH395" s="20"/>
      <c r="EI395" s="20"/>
      <c r="EJ395" s="20"/>
      <c r="EK395" s="20"/>
      <c r="EL395" s="20"/>
      <c r="EM395" s="20"/>
      <c r="EN395" s="20"/>
      <c r="EO395" s="20"/>
      <c r="EP395" s="20"/>
      <c r="EQ395" s="20"/>
      <c r="ER395" s="20"/>
      <c r="ES395" s="20"/>
      <c r="ET395" s="20"/>
      <c r="EU395" s="20"/>
      <c r="EV395" s="20"/>
      <c r="EW395" s="20"/>
      <c r="EX395" s="20"/>
      <c r="EY395" s="20"/>
      <c r="EZ395" s="20"/>
      <c r="FA395" s="20"/>
      <c r="FB395" s="20"/>
      <c r="FC395" s="20"/>
      <c r="FD395" s="20"/>
      <c r="FE395" s="20"/>
      <c r="FF395" s="20"/>
      <c r="FG395" s="20"/>
      <c r="FH395" s="20"/>
      <c r="FI395" s="20"/>
      <c r="FJ395" s="20"/>
      <c r="FK395" s="20"/>
      <c r="FL395" s="20"/>
      <c r="FM395" s="20"/>
      <c r="FN395" s="20"/>
      <c r="FO395" s="20"/>
      <c r="FP395" s="20"/>
      <c r="FQ395" s="20"/>
      <c r="FR395" s="20"/>
    </row>
    <row r="396" spans="4:174" ht="15.75" customHeight="1">
      <c r="D396" s="20"/>
      <c r="E396" s="20"/>
      <c r="F396" s="20"/>
      <c r="G396" s="20"/>
      <c r="H396" s="20"/>
      <c r="I396" s="20"/>
      <c r="J396" s="20"/>
      <c r="K396" s="20"/>
      <c r="L396" s="20"/>
      <c r="M396" s="20"/>
      <c r="N396" s="20"/>
      <c r="O396" s="20"/>
      <c r="P396" s="20"/>
      <c r="Q396" s="20"/>
      <c r="R396" s="20"/>
      <c r="S396" s="20"/>
      <c r="T396" s="20"/>
      <c r="AS396" s="20"/>
      <c r="AT396" s="20"/>
      <c r="AU396" s="20"/>
      <c r="AV396" s="20"/>
      <c r="AW396" s="20"/>
      <c r="AX396" s="20"/>
      <c r="AY396" s="20"/>
      <c r="AZ396" s="20"/>
      <c r="BA396" s="20"/>
      <c r="BB396" s="20"/>
      <c r="BC396" s="20"/>
      <c r="BD396" s="20"/>
      <c r="BE396" s="20"/>
      <c r="BF396" s="20"/>
      <c r="BG396" s="20"/>
      <c r="BH396" s="20"/>
      <c r="BI396" s="20"/>
      <c r="BJ396" s="20"/>
      <c r="BK396" s="20"/>
      <c r="BL396" s="20"/>
      <c r="BM396" s="20"/>
      <c r="BN396" s="20"/>
      <c r="BO396" s="20"/>
      <c r="BP396" s="20"/>
      <c r="BQ396" s="20"/>
      <c r="BR396" s="20"/>
      <c r="BS396" s="20"/>
      <c r="BT396" s="20"/>
      <c r="BU396" s="20"/>
      <c r="BV396" s="20"/>
      <c r="BW396" s="20"/>
      <c r="BX396" s="20"/>
      <c r="BY396" s="20"/>
      <c r="BZ396" s="20"/>
      <c r="CA396" s="20"/>
      <c r="CB396" s="20"/>
      <c r="CC396" s="20"/>
      <c r="CD396" s="20"/>
      <c r="CE396" s="20"/>
      <c r="CF396" s="20"/>
      <c r="CG396" s="20"/>
      <c r="CH396" s="20"/>
      <c r="CI396" s="20"/>
      <c r="CJ396" s="20"/>
      <c r="CK396" s="20"/>
      <c r="CL396" s="20"/>
      <c r="CM396" s="20"/>
      <c r="CN396" s="20"/>
      <c r="CO396" s="20"/>
      <c r="CP396" s="20"/>
      <c r="CQ396" s="20"/>
      <c r="CR396" s="20"/>
      <c r="CS396" s="20"/>
      <c r="CT396" s="20"/>
      <c r="CU396" s="20"/>
      <c r="CV396" s="20"/>
      <c r="CW396" s="20"/>
      <c r="CX396" s="20"/>
      <c r="CY396" s="20"/>
      <c r="CZ396" s="20"/>
      <c r="DA396" s="20"/>
      <c r="DB396" s="20"/>
      <c r="DC396" s="20"/>
      <c r="DD396" s="20"/>
      <c r="DE396" s="20"/>
      <c r="DF396" s="20"/>
      <c r="DG396" s="20"/>
      <c r="DH396" s="20"/>
      <c r="DI396" s="20"/>
      <c r="DJ396" s="20"/>
      <c r="DK396" s="20"/>
      <c r="DL396" s="20"/>
      <c r="DM396" s="20"/>
      <c r="DN396" s="20"/>
      <c r="DO396" s="20"/>
      <c r="DP396" s="20"/>
      <c r="DQ396" s="20"/>
      <c r="DR396" s="20"/>
      <c r="DS396" s="20"/>
      <c r="DT396" s="20"/>
      <c r="DU396" s="20"/>
      <c r="DV396" s="20"/>
      <c r="DW396" s="20"/>
      <c r="DX396" s="20"/>
      <c r="DY396" s="20"/>
      <c r="DZ396" s="20"/>
      <c r="EA396" s="20"/>
      <c r="EB396" s="20"/>
      <c r="EC396" s="20"/>
      <c r="ED396" s="20"/>
      <c r="EE396" s="20"/>
      <c r="EF396" s="20"/>
      <c r="EG396" s="20"/>
      <c r="EH396" s="20"/>
      <c r="EI396" s="20"/>
      <c r="EJ396" s="20"/>
      <c r="EK396" s="20"/>
      <c r="EL396" s="20"/>
      <c r="EM396" s="20"/>
      <c r="EN396" s="20"/>
      <c r="EO396" s="20"/>
      <c r="EP396" s="20"/>
      <c r="EQ396" s="20"/>
      <c r="ER396" s="20"/>
      <c r="ES396" s="20"/>
      <c r="ET396" s="20"/>
      <c r="EU396" s="20"/>
      <c r="EV396" s="20"/>
      <c r="EW396" s="20"/>
      <c r="EX396" s="20"/>
      <c r="EY396" s="20"/>
      <c r="EZ396" s="20"/>
      <c r="FA396" s="20"/>
      <c r="FB396" s="20"/>
      <c r="FC396" s="20"/>
      <c r="FD396" s="20"/>
      <c r="FE396" s="20"/>
      <c r="FF396" s="20"/>
      <c r="FG396" s="20"/>
      <c r="FH396" s="20"/>
      <c r="FI396" s="20"/>
      <c r="FJ396" s="20"/>
      <c r="FK396" s="20"/>
      <c r="FL396" s="20"/>
      <c r="FM396" s="20"/>
      <c r="FN396" s="20"/>
      <c r="FO396" s="20"/>
      <c r="FP396" s="20"/>
      <c r="FQ396" s="20"/>
      <c r="FR396" s="20"/>
    </row>
    <row r="397" spans="4:174" ht="15.75" customHeight="1">
      <c r="D397" s="20"/>
      <c r="E397" s="20"/>
      <c r="F397" s="20"/>
      <c r="G397" s="20"/>
      <c r="H397" s="20"/>
      <c r="I397" s="20"/>
      <c r="J397" s="20"/>
      <c r="K397" s="20"/>
      <c r="L397" s="20"/>
      <c r="M397" s="20"/>
      <c r="N397" s="20"/>
      <c r="O397" s="20"/>
      <c r="P397" s="20"/>
      <c r="Q397" s="20"/>
      <c r="R397" s="20"/>
      <c r="S397" s="20"/>
      <c r="T397" s="20"/>
      <c r="AS397" s="20"/>
      <c r="AT397" s="20"/>
      <c r="AU397" s="20"/>
      <c r="AV397" s="20"/>
      <c r="AW397" s="20"/>
      <c r="AX397" s="20"/>
      <c r="AY397" s="20"/>
      <c r="AZ397" s="20"/>
      <c r="BA397" s="20"/>
      <c r="BB397" s="20"/>
      <c r="BC397" s="20"/>
      <c r="BD397" s="20"/>
      <c r="BE397" s="20"/>
      <c r="BF397" s="20"/>
      <c r="BG397" s="20"/>
      <c r="BH397" s="20"/>
      <c r="BI397" s="20"/>
      <c r="BJ397" s="20"/>
      <c r="BK397" s="20"/>
      <c r="BL397" s="20"/>
      <c r="BM397" s="20"/>
      <c r="BN397" s="20"/>
      <c r="BO397" s="20"/>
      <c r="BP397" s="20"/>
      <c r="BQ397" s="20"/>
      <c r="BR397" s="20"/>
      <c r="BS397" s="20"/>
      <c r="BT397" s="20"/>
      <c r="BU397" s="20"/>
      <c r="BV397" s="20"/>
      <c r="BW397" s="20"/>
      <c r="BX397" s="20"/>
      <c r="BY397" s="20"/>
      <c r="BZ397" s="20"/>
      <c r="CA397" s="20"/>
      <c r="CB397" s="20"/>
      <c r="CC397" s="20"/>
      <c r="CD397" s="20"/>
      <c r="CE397" s="20"/>
      <c r="CF397" s="20"/>
      <c r="CG397" s="20"/>
      <c r="CH397" s="20"/>
      <c r="CI397" s="20"/>
      <c r="CJ397" s="20"/>
      <c r="CK397" s="20"/>
      <c r="CL397" s="20"/>
      <c r="CM397" s="20"/>
      <c r="CN397" s="20"/>
      <c r="CO397" s="20"/>
      <c r="CP397" s="20"/>
      <c r="CQ397" s="20"/>
      <c r="CR397" s="20"/>
      <c r="CS397" s="20"/>
      <c r="CT397" s="20"/>
      <c r="CU397" s="20"/>
      <c r="CV397" s="20"/>
      <c r="CW397" s="20"/>
      <c r="CX397" s="20"/>
      <c r="CY397" s="20"/>
      <c r="CZ397" s="20"/>
      <c r="DA397" s="20"/>
      <c r="DB397" s="20"/>
      <c r="DC397" s="20"/>
      <c r="DD397" s="20"/>
      <c r="DE397" s="20"/>
      <c r="DF397" s="20"/>
      <c r="DG397" s="20"/>
      <c r="DH397" s="20"/>
      <c r="DI397" s="20"/>
      <c r="DJ397" s="20"/>
      <c r="DK397" s="20"/>
      <c r="DL397" s="20"/>
      <c r="DM397" s="20"/>
      <c r="DN397" s="20"/>
      <c r="DO397" s="20"/>
      <c r="DP397" s="20"/>
      <c r="DQ397" s="20"/>
      <c r="DR397" s="20"/>
      <c r="DS397" s="20"/>
      <c r="DT397" s="20"/>
      <c r="DU397" s="20"/>
      <c r="DV397" s="20"/>
      <c r="DW397" s="20"/>
      <c r="DX397" s="20"/>
      <c r="DY397" s="20"/>
      <c r="DZ397" s="20"/>
      <c r="EA397" s="20"/>
      <c r="EB397" s="20"/>
      <c r="EC397" s="20"/>
      <c r="ED397" s="20"/>
      <c r="EE397" s="20"/>
      <c r="EF397" s="20"/>
      <c r="EG397" s="20"/>
      <c r="EH397" s="20"/>
      <c r="EI397" s="20"/>
      <c r="EJ397" s="20"/>
      <c r="EK397" s="20"/>
      <c r="EL397" s="20"/>
      <c r="EM397" s="20"/>
      <c r="EN397" s="20"/>
      <c r="EO397" s="20"/>
      <c r="EP397" s="20"/>
      <c r="EQ397" s="20"/>
      <c r="ER397" s="20"/>
      <c r="ES397" s="20"/>
      <c r="ET397" s="20"/>
      <c r="EU397" s="20"/>
      <c r="EV397" s="20"/>
      <c r="EW397" s="20"/>
      <c r="EX397" s="20"/>
      <c r="EY397" s="20"/>
      <c r="EZ397" s="20"/>
      <c r="FA397" s="20"/>
      <c r="FB397" s="20"/>
      <c r="FC397" s="20"/>
      <c r="FD397" s="20"/>
      <c r="FE397" s="20"/>
      <c r="FF397" s="20"/>
      <c r="FG397" s="20"/>
      <c r="FH397" s="20"/>
      <c r="FI397" s="20"/>
      <c r="FJ397" s="20"/>
      <c r="FK397" s="20"/>
      <c r="FL397" s="20"/>
      <c r="FM397" s="20"/>
      <c r="FN397" s="20"/>
      <c r="FO397" s="20"/>
      <c r="FP397" s="20"/>
      <c r="FQ397" s="20"/>
      <c r="FR397" s="20"/>
    </row>
    <row r="398" spans="4:174" ht="15.75" customHeight="1">
      <c r="D398" s="20"/>
      <c r="E398" s="20"/>
      <c r="F398" s="20"/>
      <c r="G398" s="20"/>
      <c r="H398" s="20"/>
      <c r="I398" s="20"/>
      <c r="J398" s="20"/>
      <c r="K398" s="20"/>
      <c r="L398" s="20"/>
      <c r="M398" s="20"/>
      <c r="N398" s="20"/>
      <c r="O398" s="20"/>
      <c r="P398" s="20"/>
      <c r="Q398" s="20"/>
      <c r="R398" s="20"/>
      <c r="S398" s="20"/>
      <c r="T398" s="20"/>
      <c r="AS398" s="20"/>
      <c r="AT398" s="20"/>
      <c r="AU398" s="20"/>
      <c r="AV398" s="20"/>
      <c r="AW398" s="20"/>
      <c r="AX398" s="20"/>
      <c r="AY398" s="20"/>
      <c r="AZ398" s="20"/>
      <c r="BA398" s="20"/>
      <c r="BB398" s="20"/>
      <c r="BC398" s="20"/>
      <c r="BD398" s="20"/>
      <c r="BE398" s="20"/>
      <c r="BF398" s="20"/>
      <c r="BG398" s="20"/>
      <c r="BH398" s="20"/>
      <c r="BI398" s="20"/>
      <c r="BJ398" s="20"/>
      <c r="BK398" s="20"/>
      <c r="BL398" s="20"/>
      <c r="BM398" s="20"/>
      <c r="BN398" s="20"/>
      <c r="BO398" s="20"/>
      <c r="BP398" s="20"/>
      <c r="BQ398" s="20"/>
      <c r="BR398" s="20"/>
      <c r="BS398" s="20"/>
      <c r="BT398" s="20"/>
      <c r="BU398" s="20"/>
      <c r="BV398" s="20"/>
      <c r="BW398" s="20"/>
      <c r="BX398" s="20"/>
      <c r="BY398" s="20"/>
      <c r="BZ398" s="20"/>
      <c r="CA398" s="20"/>
      <c r="CB398" s="20"/>
      <c r="CC398" s="20"/>
      <c r="CD398" s="20"/>
      <c r="CE398" s="20"/>
      <c r="CF398" s="20"/>
      <c r="CG398" s="20"/>
      <c r="CH398" s="20"/>
      <c r="CI398" s="20"/>
      <c r="CJ398" s="20"/>
      <c r="CK398" s="20"/>
      <c r="CL398" s="20"/>
      <c r="CM398" s="20"/>
      <c r="CN398" s="20"/>
      <c r="CO398" s="20"/>
      <c r="CP398" s="20"/>
      <c r="CQ398" s="20"/>
      <c r="CR398" s="20"/>
      <c r="CS398" s="20"/>
      <c r="CT398" s="20"/>
      <c r="CU398" s="20"/>
      <c r="CV398" s="20"/>
      <c r="CW398" s="20"/>
      <c r="CX398" s="20"/>
      <c r="CY398" s="20"/>
      <c r="CZ398" s="20"/>
      <c r="DA398" s="20"/>
      <c r="DB398" s="20"/>
      <c r="DC398" s="20"/>
      <c r="DD398" s="20"/>
      <c r="DE398" s="20"/>
      <c r="DF398" s="20"/>
      <c r="DG398" s="20"/>
      <c r="DH398" s="20"/>
      <c r="DI398" s="20"/>
      <c r="DJ398" s="20"/>
      <c r="DK398" s="20"/>
      <c r="DL398" s="20"/>
      <c r="DM398" s="20"/>
      <c r="DN398" s="20"/>
      <c r="DO398" s="20"/>
      <c r="DP398" s="20"/>
      <c r="DQ398" s="20"/>
      <c r="DR398" s="20"/>
      <c r="DS398" s="20"/>
      <c r="DT398" s="20"/>
      <c r="DU398" s="20"/>
      <c r="DV398" s="20"/>
      <c r="DW398" s="20"/>
      <c r="DX398" s="20"/>
      <c r="DY398" s="20"/>
      <c r="DZ398" s="20"/>
      <c r="EA398" s="20"/>
      <c r="EB398" s="20"/>
      <c r="EC398" s="20"/>
      <c r="ED398" s="20"/>
      <c r="EE398" s="20"/>
      <c r="EF398" s="20"/>
      <c r="EG398" s="20"/>
      <c r="EH398" s="20"/>
      <c r="EI398" s="20"/>
      <c r="EJ398" s="20"/>
      <c r="EK398" s="20"/>
      <c r="EL398" s="20"/>
      <c r="EM398" s="20"/>
      <c r="EN398" s="20"/>
      <c r="EO398" s="20"/>
      <c r="EP398" s="20"/>
      <c r="EQ398" s="20"/>
      <c r="ER398" s="20"/>
      <c r="ES398" s="20"/>
      <c r="ET398" s="20"/>
      <c r="EU398" s="20"/>
      <c r="EV398" s="20"/>
      <c r="EW398" s="20"/>
      <c r="EX398" s="20"/>
      <c r="EY398" s="20"/>
      <c r="EZ398" s="20"/>
      <c r="FA398" s="20"/>
      <c r="FB398" s="20"/>
      <c r="FC398" s="20"/>
      <c r="FD398" s="20"/>
      <c r="FE398" s="20"/>
      <c r="FF398" s="20"/>
      <c r="FG398" s="20"/>
      <c r="FH398" s="20"/>
      <c r="FI398" s="20"/>
      <c r="FJ398" s="20"/>
      <c r="FK398" s="20"/>
      <c r="FL398" s="20"/>
      <c r="FM398" s="20"/>
      <c r="FN398" s="20"/>
      <c r="FO398" s="20"/>
      <c r="FP398" s="20"/>
      <c r="FQ398" s="20"/>
      <c r="FR398" s="20"/>
    </row>
    <row r="399" spans="4:174" ht="15.75" customHeight="1">
      <c r="D399" s="20"/>
      <c r="E399" s="20"/>
      <c r="F399" s="20"/>
      <c r="G399" s="20"/>
      <c r="H399" s="20"/>
      <c r="I399" s="20"/>
      <c r="J399" s="20"/>
      <c r="K399" s="20"/>
      <c r="L399" s="20"/>
      <c r="M399" s="20"/>
      <c r="N399" s="20"/>
      <c r="O399" s="20"/>
      <c r="P399" s="20"/>
      <c r="Q399" s="20"/>
      <c r="R399" s="20"/>
      <c r="S399" s="20"/>
      <c r="T399" s="20"/>
      <c r="AS399" s="20"/>
      <c r="AT399" s="20"/>
      <c r="AU399" s="20"/>
      <c r="AV399" s="20"/>
      <c r="AW399" s="20"/>
      <c r="AX399" s="20"/>
      <c r="AY399" s="20"/>
      <c r="AZ399" s="20"/>
      <c r="BA399" s="20"/>
      <c r="BB399" s="20"/>
      <c r="BC399" s="20"/>
      <c r="BD399" s="20"/>
      <c r="BE399" s="20"/>
      <c r="BF399" s="20"/>
      <c r="BG399" s="20"/>
      <c r="BH399" s="20"/>
      <c r="BI399" s="20"/>
      <c r="BJ399" s="20"/>
      <c r="BK399" s="20"/>
      <c r="BL399" s="20"/>
      <c r="BM399" s="20"/>
      <c r="BN399" s="20"/>
      <c r="BO399" s="20"/>
      <c r="BP399" s="20"/>
      <c r="BQ399" s="20"/>
      <c r="BR399" s="20"/>
      <c r="BS399" s="20"/>
      <c r="BT399" s="20"/>
      <c r="BU399" s="20"/>
      <c r="BV399" s="20"/>
      <c r="BW399" s="20"/>
      <c r="BX399" s="20"/>
      <c r="BY399" s="20"/>
      <c r="BZ399" s="20"/>
      <c r="CA399" s="20"/>
      <c r="CB399" s="20"/>
      <c r="CC399" s="20"/>
      <c r="CD399" s="20"/>
      <c r="CE399" s="20"/>
      <c r="CF399" s="20"/>
      <c r="CG399" s="20"/>
      <c r="CH399" s="20"/>
      <c r="CI399" s="20"/>
      <c r="CJ399" s="20"/>
      <c r="CK399" s="20"/>
      <c r="CL399" s="20"/>
      <c r="CM399" s="20"/>
      <c r="CN399" s="20"/>
      <c r="CO399" s="20"/>
      <c r="CP399" s="20"/>
      <c r="CQ399" s="20"/>
      <c r="CR399" s="20"/>
      <c r="CS399" s="20"/>
      <c r="CT399" s="20"/>
      <c r="CU399" s="20"/>
      <c r="CV399" s="20"/>
      <c r="CW399" s="20"/>
      <c r="CX399" s="20"/>
      <c r="CY399" s="20"/>
      <c r="CZ399" s="20"/>
      <c r="DA399" s="20"/>
      <c r="DB399" s="20"/>
      <c r="DC399" s="20"/>
      <c r="DD399" s="20"/>
      <c r="DE399" s="20"/>
      <c r="DF399" s="20"/>
      <c r="DG399" s="20"/>
      <c r="DH399" s="20"/>
      <c r="DI399" s="20"/>
      <c r="DJ399" s="20"/>
      <c r="DK399" s="20"/>
      <c r="DL399" s="20"/>
      <c r="DM399" s="20"/>
      <c r="DN399" s="20"/>
      <c r="DO399" s="20"/>
      <c r="DP399" s="20"/>
      <c r="DQ399" s="20"/>
      <c r="DR399" s="20"/>
      <c r="DS399" s="20"/>
      <c r="DT399" s="20"/>
      <c r="DU399" s="20"/>
      <c r="DV399" s="20"/>
      <c r="DW399" s="20"/>
      <c r="DX399" s="20"/>
      <c r="DY399" s="20"/>
      <c r="DZ399" s="20"/>
      <c r="EA399" s="20"/>
      <c r="EB399" s="20"/>
      <c r="EC399" s="20"/>
      <c r="ED399" s="20"/>
      <c r="EE399" s="20"/>
      <c r="EF399" s="20"/>
      <c r="EG399" s="20"/>
      <c r="EH399" s="20"/>
      <c r="EI399" s="20"/>
      <c r="EJ399" s="20"/>
      <c r="EK399" s="20"/>
      <c r="EL399" s="20"/>
      <c r="EM399" s="20"/>
      <c r="EN399" s="20"/>
      <c r="EO399" s="20"/>
      <c r="EP399" s="20"/>
      <c r="EQ399" s="20"/>
      <c r="ER399" s="20"/>
      <c r="ES399" s="20"/>
      <c r="ET399" s="20"/>
      <c r="EU399" s="20"/>
      <c r="EV399" s="20"/>
      <c r="EW399" s="20"/>
      <c r="EX399" s="20"/>
      <c r="EY399" s="20"/>
      <c r="EZ399" s="20"/>
      <c r="FA399" s="20"/>
      <c r="FB399" s="20"/>
      <c r="FC399" s="20"/>
      <c r="FD399" s="20"/>
      <c r="FE399" s="20"/>
      <c r="FF399" s="20"/>
      <c r="FG399" s="20"/>
      <c r="FH399" s="20"/>
      <c r="FI399" s="20"/>
      <c r="FJ399" s="20"/>
      <c r="FK399" s="20"/>
      <c r="FL399" s="20"/>
      <c r="FM399" s="20"/>
      <c r="FN399" s="20"/>
      <c r="FO399" s="20"/>
      <c r="FP399" s="20"/>
      <c r="FQ399" s="20"/>
      <c r="FR399" s="20"/>
    </row>
    <row r="400" spans="4:174" ht="15.75" customHeight="1">
      <c r="D400" s="20"/>
      <c r="E400" s="20"/>
      <c r="F400" s="20"/>
      <c r="G400" s="20"/>
      <c r="H400" s="20"/>
      <c r="I400" s="20"/>
      <c r="J400" s="20"/>
      <c r="K400" s="20"/>
      <c r="L400" s="20"/>
      <c r="M400" s="20"/>
      <c r="N400" s="20"/>
      <c r="O400" s="20"/>
      <c r="P400" s="20"/>
      <c r="Q400" s="20"/>
      <c r="R400" s="20"/>
      <c r="S400" s="20"/>
      <c r="T400" s="20"/>
      <c r="AS400" s="20"/>
      <c r="AT400" s="20"/>
      <c r="AU400" s="20"/>
      <c r="AV400" s="20"/>
      <c r="AW400" s="20"/>
      <c r="AX400" s="20"/>
      <c r="AY400" s="20"/>
      <c r="AZ400" s="20"/>
      <c r="BA400" s="20"/>
      <c r="BB400" s="20"/>
      <c r="BC400" s="20"/>
      <c r="BD400" s="20"/>
      <c r="BE400" s="20"/>
      <c r="BF400" s="20"/>
      <c r="BG400" s="20"/>
      <c r="BH400" s="20"/>
      <c r="BI400" s="20"/>
      <c r="BJ400" s="20"/>
      <c r="BK400" s="20"/>
      <c r="BL400" s="20"/>
      <c r="BM400" s="20"/>
      <c r="BN400" s="20"/>
      <c r="BO400" s="20"/>
      <c r="BP400" s="20"/>
      <c r="BQ400" s="20"/>
      <c r="BR400" s="20"/>
      <c r="BS400" s="20"/>
      <c r="BT400" s="20"/>
      <c r="BU400" s="20"/>
      <c r="BV400" s="20"/>
      <c r="BW400" s="20"/>
      <c r="BX400" s="20"/>
      <c r="BY400" s="20"/>
      <c r="BZ400" s="20"/>
      <c r="CA400" s="20"/>
      <c r="CB400" s="20"/>
      <c r="CC400" s="20"/>
      <c r="CD400" s="20"/>
      <c r="CE400" s="20"/>
      <c r="CF400" s="20"/>
      <c r="CG400" s="20"/>
      <c r="CH400" s="20"/>
      <c r="CI400" s="20"/>
      <c r="CJ400" s="20"/>
      <c r="CK400" s="20"/>
      <c r="CL400" s="20"/>
      <c r="CM400" s="20"/>
      <c r="CN400" s="20"/>
      <c r="CO400" s="20"/>
      <c r="CP400" s="20"/>
      <c r="CQ400" s="20"/>
      <c r="CR400" s="20"/>
      <c r="CS400" s="20"/>
      <c r="CT400" s="20"/>
      <c r="CU400" s="20"/>
      <c r="CV400" s="20"/>
      <c r="CW400" s="20"/>
      <c r="CX400" s="20"/>
      <c r="CY400" s="20"/>
      <c r="CZ400" s="20"/>
      <c r="DA400" s="20"/>
      <c r="DB400" s="20"/>
      <c r="DC400" s="20"/>
      <c r="DD400" s="20"/>
      <c r="DE400" s="20"/>
      <c r="DF400" s="20"/>
      <c r="DG400" s="20"/>
      <c r="DH400" s="20"/>
      <c r="DI400" s="20"/>
      <c r="DJ400" s="20"/>
      <c r="DK400" s="20"/>
      <c r="DL400" s="20"/>
      <c r="DM400" s="20"/>
      <c r="DN400" s="20"/>
      <c r="DO400" s="20"/>
      <c r="DP400" s="20"/>
      <c r="DQ400" s="20"/>
      <c r="DR400" s="20"/>
      <c r="DS400" s="20"/>
      <c r="DT400" s="20"/>
      <c r="DU400" s="20"/>
      <c r="DV400" s="20"/>
      <c r="DW400" s="20"/>
      <c r="DX400" s="20"/>
      <c r="DY400" s="20"/>
      <c r="DZ400" s="20"/>
      <c r="EA400" s="20"/>
      <c r="EB400" s="20"/>
      <c r="EC400" s="20"/>
      <c r="ED400" s="20"/>
      <c r="EE400" s="20"/>
      <c r="EF400" s="20"/>
      <c r="EG400" s="20"/>
      <c r="EH400" s="20"/>
      <c r="EI400" s="20"/>
      <c r="EJ400" s="20"/>
      <c r="EK400" s="20"/>
      <c r="EL400" s="20"/>
      <c r="EM400" s="20"/>
      <c r="EN400" s="20"/>
      <c r="EO400" s="20"/>
      <c r="EP400" s="20"/>
      <c r="EQ400" s="20"/>
      <c r="ER400" s="20"/>
      <c r="ES400" s="20"/>
      <c r="ET400" s="20"/>
      <c r="EU400" s="20"/>
      <c r="EV400" s="20"/>
      <c r="EW400" s="20"/>
      <c r="EX400" s="20"/>
      <c r="EY400" s="20"/>
      <c r="EZ400" s="20"/>
      <c r="FA400" s="20"/>
      <c r="FB400" s="20"/>
      <c r="FC400" s="20"/>
      <c r="FD400" s="20"/>
      <c r="FE400" s="20"/>
      <c r="FF400" s="20"/>
      <c r="FG400" s="20"/>
      <c r="FH400" s="20"/>
      <c r="FI400" s="20"/>
      <c r="FJ400" s="20"/>
      <c r="FK400" s="20"/>
      <c r="FL400" s="20"/>
      <c r="FM400" s="20"/>
      <c r="FN400" s="20"/>
      <c r="FO400" s="20"/>
      <c r="FP400" s="20"/>
      <c r="FQ400" s="20"/>
      <c r="FR400" s="20"/>
    </row>
    <row r="401" spans="4:174" ht="15.75" customHeight="1">
      <c r="D401" s="20"/>
      <c r="E401" s="20"/>
      <c r="F401" s="20"/>
      <c r="G401" s="20"/>
      <c r="H401" s="20"/>
      <c r="I401" s="20"/>
      <c r="J401" s="20"/>
      <c r="K401" s="20"/>
      <c r="L401" s="20"/>
      <c r="M401" s="20"/>
      <c r="N401" s="20"/>
      <c r="O401" s="20"/>
      <c r="P401" s="20"/>
      <c r="Q401" s="20"/>
      <c r="R401" s="20"/>
      <c r="S401" s="20"/>
      <c r="T401" s="20"/>
      <c r="AS401" s="20"/>
      <c r="AT401" s="20"/>
      <c r="AU401" s="20"/>
      <c r="AV401" s="20"/>
      <c r="AW401" s="20"/>
      <c r="AX401" s="20"/>
      <c r="AY401" s="20"/>
      <c r="AZ401" s="20"/>
      <c r="BA401" s="20"/>
      <c r="BB401" s="20"/>
      <c r="BC401" s="20"/>
      <c r="BD401" s="20"/>
      <c r="BE401" s="20"/>
      <c r="BF401" s="20"/>
      <c r="BG401" s="20"/>
      <c r="BH401" s="20"/>
      <c r="BI401" s="20"/>
      <c r="BJ401" s="20"/>
      <c r="BK401" s="20"/>
      <c r="BL401" s="20"/>
      <c r="BM401" s="20"/>
      <c r="BN401" s="20"/>
      <c r="BO401" s="20"/>
      <c r="BP401" s="20"/>
      <c r="BQ401" s="20"/>
      <c r="BR401" s="20"/>
      <c r="BS401" s="20"/>
      <c r="BT401" s="20"/>
      <c r="BU401" s="20"/>
      <c r="BV401" s="20"/>
      <c r="BW401" s="20"/>
      <c r="BX401" s="20"/>
      <c r="BY401" s="20"/>
      <c r="BZ401" s="20"/>
      <c r="CA401" s="20"/>
      <c r="CB401" s="20"/>
      <c r="CC401" s="20"/>
      <c r="CD401" s="20"/>
      <c r="CE401" s="20"/>
      <c r="CF401" s="20"/>
      <c r="CG401" s="20"/>
      <c r="CH401" s="20"/>
      <c r="CI401" s="20"/>
      <c r="CJ401" s="20"/>
      <c r="CK401" s="20"/>
      <c r="CL401" s="20"/>
      <c r="CM401" s="20"/>
      <c r="CN401" s="20"/>
      <c r="CO401" s="20"/>
      <c r="CP401" s="20"/>
      <c r="CQ401" s="20"/>
      <c r="CR401" s="20"/>
      <c r="CS401" s="20"/>
      <c r="CT401" s="20"/>
      <c r="CU401" s="20"/>
      <c r="CV401" s="20"/>
      <c r="CW401" s="20"/>
      <c r="CX401" s="20"/>
      <c r="CY401" s="20"/>
      <c r="CZ401" s="20"/>
      <c r="DA401" s="20"/>
      <c r="DB401" s="20"/>
      <c r="DC401" s="20"/>
      <c r="DD401" s="20"/>
      <c r="DE401" s="20"/>
      <c r="DF401" s="20"/>
      <c r="DG401" s="20"/>
      <c r="DH401" s="20"/>
      <c r="DI401" s="20"/>
      <c r="DJ401" s="20"/>
      <c r="DK401" s="20"/>
      <c r="DL401" s="20"/>
      <c r="DM401" s="20"/>
      <c r="DN401" s="20"/>
      <c r="DO401" s="20"/>
      <c r="DP401" s="20"/>
      <c r="DQ401" s="20"/>
      <c r="DR401" s="20"/>
      <c r="DS401" s="20"/>
      <c r="DT401" s="20"/>
      <c r="DU401" s="20"/>
      <c r="DV401" s="20"/>
      <c r="DW401" s="20"/>
      <c r="DX401" s="20"/>
      <c r="DY401" s="20"/>
      <c r="DZ401" s="20"/>
      <c r="EA401" s="20"/>
      <c r="EB401" s="20"/>
      <c r="EC401" s="20"/>
      <c r="ED401" s="20"/>
      <c r="EE401" s="20"/>
      <c r="EF401" s="20"/>
      <c r="EG401" s="20"/>
      <c r="EH401" s="20"/>
      <c r="EI401" s="20"/>
      <c r="EJ401" s="20"/>
      <c r="EK401" s="20"/>
      <c r="EL401" s="20"/>
      <c r="EM401" s="20"/>
      <c r="EN401" s="20"/>
      <c r="EO401" s="20"/>
      <c r="EP401" s="20"/>
      <c r="EQ401" s="20"/>
      <c r="ER401" s="20"/>
      <c r="ES401" s="20"/>
      <c r="ET401" s="20"/>
      <c r="EU401" s="20"/>
      <c r="EV401" s="20"/>
      <c r="EW401" s="20"/>
      <c r="EX401" s="20"/>
      <c r="EY401" s="20"/>
      <c r="EZ401" s="20"/>
      <c r="FA401" s="20"/>
      <c r="FB401" s="20"/>
      <c r="FC401" s="20"/>
      <c r="FD401" s="20"/>
      <c r="FE401" s="20"/>
      <c r="FF401" s="20"/>
      <c r="FG401" s="20"/>
      <c r="FH401" s="20"/>
      <c r="FI401" s="20"/>
      <c r="FJ401" s="20"/>
      <c r="FK401" s="20"/>
      <c r="FL401" s="20"/>
      <c r="FM401" s="20"/>
      <c r="FN401" s="20"/>
      <c r="FO401" s="20"/>
      <c r="FP401" s="20"/>
      <c r="FQ401" s="20"/>
      <c r="FR401" s="20"/>
    </row>
    <row r="402" spans="4:174" ht="15.75" customHeight="1">
      <c r="D402" s="20"/>
      <c r="E402" s="20"/>
      <c r="F402" s="20"/>
      <c r="G402" s="20"/>
      <c r="H402" s="20"/>
      <c r="I402" s="20"/>
      <c r="J402" s="20"/>
      <c r="K402" s="20"/>
      <c r="L402" s="20"/>
      <c r="M402" s="20"/>
      <c r="N402" s="20"/>
      <c r="O402" s="20"/>
      <c r="P402" s="20"/>
      <c r="Q402" s="20"/>
      <c r="R402" s="20"/>
      <c r="S402" s="20"/>
      <c r="T402" s="20"/>
      <c r="AS402" s="20"/>
      <c r="AT402" s="20"/>
      <c r="AU402" s="20"/>
      <c r="AV402" s="20"/>
      <c r="AW402" s="20"/>
      <c r="AX402" s="20"/>
      <c r="AY402" s="20"/>
      <c r="AZ402" s="20"/>
      <c r="BA402" s="20"/>
      <c r="BB402" s="20"/>
      <c r="BC402" s="20"/>
      <c r="BD402" s="20"/>
      <c r="BE402" s="20"/>
      <c r="BF402" s="20"/>
      <c r="BG402" s="20"/>
      <c r="BH402" s="20"/>
      <c r="BI402" s="20"/>
      <c r="BJ402" s="20"/>
      <c r="BK402" s="20"/>
      <c r="BL402" s="20"/>
      <c r="BM402" s="20"/>
      <c r="BN402" s="20"/>
      <c r="BO402" s="20"/>
      <c r="BP402" s="20"/>
      <c r="BQ402" s="20"/>
      <c r="BR402" s="20"/>
      <c r="BS402" s="20"/>
      <c r="BT402" s="20"/>
      <c r="BU402" s="20"/>
      <c r="BV402" s="20"/>
      <c r="BW402" s="20"/>
      <c r="BX402" s="20"/>
      <c r="BY402" s="20"/>
      <c r="BZ402" s="20"/>
      <c r="CA402" s="20"/>
      <c r="CB402" s="20"/>
      <c r="CC402" s="20"/>
      <c r="CD402" s="20"/>
      <c r="CE402" s="20"/>
      <c r="CF402" s="20"/>
      <c r="CG402" s="20"/>
      <c r="CH402" s="20"/>
      <c r="CI402" s="20"/>
      <c r="CJ402" s="20"/>
      <c r="CK402" s="20"/>
      <c r="CL402" s="20"/>
      <c r="CM402" s="20"/>
      <c r="CN402" s="20"/>
      <c r="CO402" s="20"/>
      <c r="CP402" s="20"/>
      <c r="CQ402" s="20"/>
      <c r="CR402" s="20"/>
      <c r="CS402" s="20"/>
      <c r="CT402" s="20"/>
      <c r="CU402" s="20"/>
      <c r="CV402" s="20"/>
      <c r="CW402" s="20"/>
      <c r="CX402" s="20"/>
      <c r="CY402" s="20"/>
      <c r="CZ402" s="20"/>
      <c r="DA402" s="20"/>
      <c r="DB402" s="20"/>
      <c r="DC402" s="20"/>
      <c r="DD402" s="20"/>
      <c r="DE402" s="20"/>
      <c r="DF402" s="20"/>
      <c r="DG402" s="20"/>
      <c r="DH402" s="20"/>
      <c r="DI402" s="20"/>
      <c r="DJ402" s="20"/>
      <c r="DK402" s="20"/>
      <c r="DL402" s="20"/>
      <c r="DM402" s="20"/>
      <c r="DN402" s="20"/>
      <c r="DO402" s="20"/>
      <c r="DP402" s="20"/>
      <c r="DQ402" s="20"/>
      <c r="DR402" s="20"/>
      <c r="DS402" s="20"/>
      <c r="DT402" s="20"/>
      <c r="DU402" s="20"/>
      <c r="DV402" s="20"/>
      <c r="DW402" s="20"/>
      <c r="DX402" s="20"/>
      <c r="DY402" s="20"/>
      <c r="DZ402" s="20"/>
      <c r="EA402" s="20"/>
      <c r="EB402" s="20"/>
      <c r="EC402" s="20"/>
      <c r="ED402" s="20"/>
      <c r="EE402" s="20"/>
      <c r="EF402" s="20"/>
      <c r="EG402" s="20"/>
      <c r="EH402" s="20"/>
      <c r="EI402" s="20"/>
      <c r="EJ402" s="20"/>
      <c r="EK402" s="20"/>
      <c r="EL402" s="20"/>
      <c r="EM402" s="20"/>
      <c r="EN402" s="20"/>
      <c r="EO402" s="20"/>
      <c r="EP402" s="20"/>
      <c r="EQ402" s="20"/>
      <c r="ER402" s="20"/>
      <c r="ES402" s="20"/>
      <c r="ET402" s="20"/>
      <c r="EU402" s="20"/>
      <c r="EV402" s="20"/>
      <c r="EW402" s="20"/>
      <c r="EX402" s="20"/>
      <c r="EY402" s="20"/>
      <c r="EZ402" s="20"/>
      <c r="FA402" s="20"/>
      <c r="FB402" s="20"/>
      <c r="FC402" s="20"/>
      <c r="FD402" s="20"/>
      <c r="FE402" s="20"/>
      <c r="FF402" s="20"/>
      <c r="FG402" s="20"/>
      <c r="FH402" s="20"/>
      <c r="FI402" s="20"/>
      <c r="FJ402" s="20"/>
      <c r="FK402" s="20"/>
      <c r="FL402" s="20"/>
      <c r="FM402" s="20"/>
      <c r="FN402" s="20"/>
      <c r="FO402" s="20"/>
      <c r="FP402" s="20"/>
      <c r="FQ402" s="20"/>
      <c r="FR402" s="20"/>
    </row>
    <row r="403" spans="4:174" ht="15.75" customHeight="1">
      <c r="D403" s="20"/>
      <c r="E403" s="20"/>
      <c r="F403" s="20"/>
      <c r="G403" s="20"/>
      <c r="H403" s="20"/>
      <c r="I403" s="20"/>
      <c r="J403" s="20"/>
      <c r="K403" s="20"/>
      <c r="L403" s="20"/>
      <c r="M403" s="20"/>
      <c r="N403" s="20"/>
      <c r="O403" s="20"/>
      <c r="P403" s="20"/>
      <c r="Q403" s="20"/>
      <c r="R403" s="20"/>
      <c r="S403" s="20"/>
      <c r="T403" s="20"/>
      <c r="AS403" s="20"/>
      <c r="AT403" s="20"/>
      <c r="AU403" s="20"/>
      <c r="AV403" s="20"/>
      <c r="AW403" s="20"/>
      <c r="AX403" s="20"/>
      <c r="AY403" s="20"/>
      <c r="AZ403" s="20"/>
      <c r="BA403" s="20"/>
      <c r="BB403" s="20"/>
      <c r="BC403" s="20"/>
      <c r="BD403" s="20"/>
      <c r="BE403" s="20"/>
      <c r="BF403" s="20"/>
      <c r="BG403" s="20"/>
      <c r="BH403" s="20"/>
      <c r="BI403" s="20"/>
      <c r="BJ403" s="20"/>
      <c r="BK403" s="20"/>
      <c r="BL403" s="20"/>
      <c r="BM403" s="20"/>
      <c r="BN403" s="20"/>
      <c r="BO403" s="20"/>
      <c r="BP403" s="20"/>
      <c r="BQ403" s="20"/>
      <c r="BR403" s="20"/>
      <c r="BS403" s="20"/>
      <c r="BT403" s="20"/>
      <c r="BU403" s="20"/>
      <c r="BV403" s="20"/>
      <c r="BW403" s="20"/>
      <c r="BX403" s="20"/>
      <c r="BY403" s="20"/>
      <c r="BZ403" s="20"/>
      <c r="CA403" s="20"/>
      <c r="CB403" s="20"/>
      <c r="CC403" s="20"/>
      <c r="CD403" s="20"/>
      <c r="CE403" s="20"/>
      <c r="CF403" s="20"/>
      <c r="CG403" s="20"/>
      <c r="CH403" s="20"/>
      <c r="CI403" s="20"/>
      <c r="CJ403" s="20"/>
      <c r="CK403" s="20"/>
      <c r="CL403" s="20"/>
      <c r="CM403" s="20"/>
      <c r="CN403" s="20"/>
      <c r="CO403" s="20"/>
      <c r="CP403" s="20"/>
      <c r="CQ403" s="20"/>
      <c r="CR403" s="20"/>
      <c r="CS403" s="20"/>
      <c r="CT403" s="20"/>
      <c r="CU403" s="20"/>
      <c r="CV403" s="20"/>
      <c r="CW403" s="20"/>
      <c r="CX403" s="20"/>
      <c r="CY403" s="20"/>
      <c r="CZ403" s="20"/>
      <c r="DA403" s="20"/>
      <c r="DB403" s="20"/>
      <c r="DC403" s="20"/>
      <c r="DD403" s="20"/>
      <c r="DE403" s="20"/>
      <c r="DF403" s="20"/>
      <c r="DG403" s="20"/>
      <c r="DH403" s="20"/>
      <c r="DI403" s="20"/>
      <c r="DJ403" s="20"/>
      <c r="DK403" s="20"/>
      <c r="DL403" s="20"/>
      <c r="DM403" s="20"/>
      <c r="DN403" s="20"/>
      <c r="DO403" s="20"/>
      <c r="DP403" s="20"/>
      <c r="DQ403" s="20"/>
      <c r="DR403" s="20"/>
      <c r="DS403" s="20"/>
      <c r="DT403" s="20"/>
      <c r="DU403" s="20"/>
      <c r="DV403" s="20"/>
      <c r="DW403" s="20"/>
      <c r="DX403" s="20"/>
      <c r="DY403" s="20"/>
      <c r="DZ403" s="20"/>
      <c r="EA403" s="20"/>
      <c r="EB403" s="20"/>
      <c r="EC403" s="20"/>
      <c r="ED403" s="20"/>
      <c r="EE403" s="20"/>
      <c r="EF403" s="20"/>
      <c r="EG403" s="20"/>
      <c r="EH403" s="20"/>
      <c r="EI403" s="20"/>
      <c r="EJ403" s="20"/>
      <c r="EK403" s="20"/>
      <c r="EL403" s="20"/>
      <c r="EM403" s="20"/>
      <c r="EN403" s="20"/>
      <c r="EO403" s="20"/>
      <c r="EP403" s="20"/>
      <c r="EQ403" s="20"/>
      <c r="ER403" s="20"/>
      <c r="ES403" s="20"/>
      <c r="ET403" s="20"/>
      <c r="EU403" s="20"/>
      <c r="EV403" s="20"/>
      <c r="EW403" s="20"/>
      <c r="EX403" s="20"/>
      <c r="EY403" s="20"/>
      <c r="EZ403" s="20"/>
      <c r="FA403" s="20"/>
      <c r="FB403" s="20"/>
      <c r="FC403" s="20"/>
      <c r="FD403" s="20"/>
      <c r="FE403" s="20"/>
      <c r="FF403" s="20"/>
      <c r="FG403" s="20"/>
      <c r="FH403" s="20"/>
      <c r="FI403" s="20"/>
      <c r="FJ403" s="20"/>
      <c r="FK403" s="20"/>
      <c r="FL403" s="20"/>
      <c r="FM403" s="20"/>
      <c r="FN403" s="20"/>
      <c r="FO403" s="20"/>
      <c r="FP403" s="20"/>
      <c r="FQ403" s="20"/>
      <c r="FR403" s="20"/>
    </row>
    <row r="404" spans="4:174" ht="15.75" customHeight="1">
      <c r="D404" s="20"/>
      <c r="E404" s="20"/>
      <c r="F404" s="20"/>
      <c r="G404" s="20"/>
      <c r="H404" s="20"/>
      <c r="I404" s="20"/>
      <c r="J404" s="20"/>
      <c r="K404" s="20"/>
      <c r="L404" s="20"/>
      <c r="M404" s="20"/>
      <c r="N404" s="20"/>
      <c r="O404" s="20"/>
      <c r="P404" s="20"/>
      <c r="Q404" s="20"/>
      <c r="R404" s="20"/>
      <c r="S404" s="20"/>
      <c r="T404" s="20"/>
      <c r="AS404" s="20"/>
      <c r="AT404" s="20"/>
      <c r="AU404" s="20"/>
      <c r="AV404" s="20"/>
      <c r="AW404" s="20"/>
      <c r="AX404" s="20"/>
      <c r="AY404" s="20"/>
      <c r="AZ404" s="20"/>
      <c r="BA404" s="20"/>
      <c r="BB404" s="20"/>
      <c r="BC404" s="20"/>
      <c r="BD404" s="20"/>
      <c r="BE404" s="20"/>
      <c r="BF404" s="20"/>
      <c r="BG404" s="20"/>
      <c r="BH404" s="20"/>
      <c r="BI404" s="20"/>
      <c r="BJ404" s="20"/>
      <c r="BK404" s="20"/>
      <c r="BL404" s="20"/>
      <c r="BM404" s="20"/>
      <c r="BN404" s="20"/>
      <c r="BO404" s="20"/>
      <c r="BP404" s="20"/>
      <c r="BQ404" s="20"/>
      <c r="BR404" s="20"/>
      <c r="BS404" s="20"/>
      <c r="BT404" s="20"/>
      <c r="BU404" s="20"/>
      <c r="BV404" s="20"/>
      <c r="BW404" s="20"/>
      <c r="BX404" s="20"/>
      <c r="BY404" s="20"/>
      <c r="BZ404" s="20"/>
      <c r="CA404" s="20"/>
      <c r="CB404" s="20"/>
      <c r="CC404" s="20"/>
      <c r="CD404" s="20"/>
      <c r="CE404" s="20"/>
      <c r="CF404" s="20"/>
      <c r="CG404" s="20"/>
      <c r="CH404" s="20"/>
      <c r="CI404" s="20"/>
      <c r="CJ404" s="20"/>
      <c r="CK404" s="20"/>
      <c r="CL404" s="20"/>
      <c r="CM404" s="20"/>
      <c r="CN404" s="20"/>
      <c r="CO404" s="20"/>
      <c r="CP404" s="20"/>
      <c r="CQ404" s="20"/>
      <c r="CR404" s="20"/>
      <c r="CS404" s="20"/>
      <c r="CT404" s="20"/>
      <c r="CU404" s="20"/>
      <c r="CV404" s="20"/>
      <c r="CW404" s="20"/>
      <c r="CX404" s="20"/>
      <c r="CY404" s="20"/>
      <c r="CZ404" s="20"/>
      <c r="DA404" s="20"/>
      <c r="DB404" s="20"/>
      <c r="DC404" s="20"/>
      <c r="DD404" s="20"/>
      <c r="DE404" s="20"/>
      <c r="DF404" s="20"/>
      <c r="DG404" s="20"/>
      <c r="DH404" s="20"/>
      <c r="DI404" s="20"/>
      <c r="DJ404" s="20"/>
      <c r="DK404" s="20"/>
      <c r="DL404" s="20"/>
      <c r="DM404" s="20"/>
      <c r="DN404" s="20"/>
      <c r="DO404" s="20"/>
      <c r="DP404" s="20"/>
      <c r="DQ404" s="20"/>
      <c r="DR404" s="20"/>
      <c r="DS404" s="20"/>
      <c r="DT404" s="20"/>
      <c r="DU404" s="20"/>
      <c r="DV404" s="20"/>
      <c r="DW404" s="20"/>
      <c r="DX404" s="20"/>
      <c r="DY404" s="20"/>
      <c r="DZ404" s="20"/>
      <c r="EA404" s="20"/>
      <c r="EB404" s="20"/>
      <c r="EC404" s="20"/>
      <c r="ED404" s="20"/>
      <c r="EE404" s="20"/>
      <c r="EF404" s="20"/>
      <c r="EG404" s="20"/>
      <c r="EH404" s="20"/>
      <c r="EI404" s="20"/>
      <c r="EJ404" s="20"/>
      <c r="EK404" s="20"/>
      <c r="EL404" s="20"/>
      <c r="EM404" s="20"/>
      <c r="EN404" s="20"/>
      <c r="EO404" s="20"/>
      <c r="EP404" s="20"/>
      <c r="EQ404" s="20"/>
      <c r="ER404" s="20"/>
      <c r="ES404" s="20"/>
      <c r="ET404" s="20"/>
      <c r="EU404" s="20"/>
      <c r="EV404" s="20"/>
      <c r="EW404" s="20"/>
      <c r="EX404" s="20"/>
      <c r="EY404" s="20"/>
      <c r="EZ404" s="20"/>
      <c r="FA404" s="20"/>
      <c r="FB404" s="20"/>
      <c r="FC404" s="20"/>
      <c r="FD404" s="20"/>
      <c r="FE404" s="20"/>
      <c r="FF404" s="20"/>
      <c r="FG404" s="20"/>
      <c r="FH404" s="20"/>
      <c r="FI404" s="20"/>
      <c r="FJ404" s="20"/>
      <c r="FK404" s="20"/>
      <c r="FL404" s="20"/>
      <c r="FM404" s="20"/>
      <c r="FN404" s="20"/>
      <c r="FO404" s="20"/>
      <c r="FP404" s="20"/>
      <c r="FQ404" s="20"/>
      <c r="FR404" s="20"/>
    </row>
    <row r="405" spans="4:174" ht="15.75" customHeight="1">
      <c r="D405" s="20"/>
      <c r="E405" s="20"/>
      <c r="F405" s="20"/>
      <c r="G405" s="20"/>
      <c r="H405" s="20"/>
      <c r="I405" s="20"/>
      <c r="J405" s="20"/>
      <c r="K405" s="20"/>
      <c r="L405" s="20"/>
      <c r="M405" s="20"/>
      <c r="N405" s="20"/>
      <c r="O405" s="20"/>
      <c r="P405" s="20"/>
      <c r="Q405" s="20"/>
      <c r="R405" s="20"/>
      <c r="S405" s="20"/>
      <c r="T405" s="20"/>
      <c r="AS405" s="20"/>
      <c r="AT405" s="20"/>
      <c r="AU405" s="20"/>
      <c r="AV405" s="20"/>
      <c r="AW405" s="20"/>
      <c r="AX405" s="20"/>
      <c r="AY405" s="20"/>
      <c r="AZ405" s="20"/>
      <c r="BA405" s="20"/>
      <c r="BB405" s="20"/>
      <c r="BC405" s="20"/>
      <c r="BD405" s="20"/>
      <c r="BE405" s="20"/>
      <c r="BF405" s="20"/>
      <c r="BG405" s="20"/>
      <c r="BH405" s="20"/>
      <c r="BI405" s="20"/>
      <c r="BJ405" s="20"/>
      <c r="BK405" s="20"/>
      <c r="BL405" s="20"/>
      <c r="BM405" s="20"/>
      <c r="BN405" s="20"/>
      <c r="BO405" s="20"/>
      <c r="BP405" s="20"/>
      <c r="BQ405" s="20"/>
      <c r="BR405" s="20"/>
      <c r="BS405" s="20"/>
      <c r="BT405" s="20"/>
      <c r="BU405" s="20"/>
      <c r="BV405" s="20"/>
      <c r="BW405" s="20"/>
      <c r="BX405" s="20"/>
      <c r="BY405" s="20"/>
      <c r="BZ405" s="20"/>
      <c r="CA405" s="20"/>
      <c r="CB405" s="20"/>
      <c r="CC405" s="20"/>
      <c r="CD405" s="20"/>
      <c r="CE405" s="20"/>
      <c r="CF405" s="20"/>
      <c r="CG405" s="20"/>
      <c r="CH405" s="20"/>
      <c r="CI405" s="20"/>
      <c r="CJ405" s="20"/>
      <c r="CK405" s="20"/>
      <c r="CL405" s="20"/>
      <c r="CM405" s="20"/>
      <c r="CN405" s="20"/>
      <c r="CO405" s="20"/>
      <c r="CP405" s="20"/>
      <c r="CQ405" s="20"/>
      <c r="CR405" s="20"/>
      <c r="CS405" s="20"/>
      <c r="CT405" s="20"/>
      <c r="CU405" s="20"/>
      <c r="CV405" s="20"/>
      <c r="CW405" s="20"/>
      <c r="CX405" s="20"/>
      <c r="CY405" s="20"/>
      <c r="CZ405" s="20"/>
      <c r="DA405" s="20"/>
      <c r="DB405" s="20"/>
      <c r="DC405" s="20"/>
      <c r="DD405" s="20"/>
      <c r="DE405" s="20"/>
      <c r="DF405" s="20"/>
      <c r="DG405" s="20"/>
      <c r="DH405" s="20"/>
      <c r="DI405" s="20"/>
      <c r="DJ405" s="20"/>
      <c r="DK405" s="20"/>
      <c r="DL405" s="20"/>
      <c r="DM405" s="20"/>
      <c r="DN405" s="20"/>
      <c r="DO405" s="20"/>
      <c r="DP405" s="20"/>
      <c r="DQ405" s="20"/>
      <c r="DR405" s="20"/>
      <c r="DS405" s="20"/>
      <c r="DT405" s="20"/>
      <c r="DU405" s="20"/>
      <c r="DV405" s="20"/>
      <c r="DW405" s="20"/>
      <c r="DX405" s="20"/>
      <c r="DY405" s="20"/>
      <c r="DZ405" s="20"/>
      <c r="EA405" s="20"/>
      <c r="EB405" s="20"/>
      <c r="EC405" s="20"/>
      <c r="ED405" s="20"/>
      <c r="EE405" s="20"/>
      <c r="EF405" s="20"/>
      <c r="EG405" s="20"/>
      <c r="EH405" s="20"/>
      <c r="EI405" s="20"/>
      <c r="EJ405" s="20"/>
      <c r="EK405" s="20"/>
      <c r="EL405" s="20"/>
      <c r="EM405" s="20"/>
      <c r="EN405" s="20"/>
      <c r="EO405" s="20"/>
      <c r="EP405" s="20"/>
      <c r="EQ405" s="20"/>
      <c r="ER405" s="20"/>
      <c r="ES405" s="20"/>
      <c r="ET405" s="20"/>
      <c r="EU405" s="20"/>
      <c r="EV405" s="20"/>
      <c r="EW405" s="20"/>
      <c r="EX405" s="20"/>
      <c r="EY405" s="20"/>
      <c r="EZ405" s="20"/>
      <c r="FA405" s="20"/>
      <c r="FB405" s="20"/>
      <c r="FC405" s="20"/>
      <c r="FD405" s="20"/>
      <c r="FE405" s="20"/>
      <c r="FF405" s="20"/>
      <c r="FG405" s="20"/>
      <c r="FH405" s="20"/>
      <c r="FI405" s="20"/>
      <c r="FJ405" s="20"/>
      <c r="FK405" s="20"/>
      <c r="FL405" s="20"/>
      <c r="FM405" s="20"/>
      <c r="FN405" s="20"/>
      <c r="FO405" s="20"/>
      <c r="FP405" s="20"/>
      <c r="FQ405" s="20"/>
      <c r="FR405" s="20"/>
    </row>
    <row r="406" spans="4:174" ht="15.75" customHeight="1">
      <c r="D406" s="20"/>
      <c r="E406" s="20"/>
      <c r="F406" s="20"/>
      <c r="G406" s="20"/>
      <c r="H406" s="20"/>
      <c r="I406" s="20"/>
      <c r="J406" s="20"/>
      <c r="K406" s="20"/>
      <c r="L406" s="20"/>
      <c r="M406" s="20"/>
      <c r="N406" s="20"/>
      <c r="O406" s="20"/>
      <c r="P406" s="20"/>
      <c r="Q406" s="20"/>
      <c r="R406" s="20"/>
      <c r="S406" s="20"/>
      <c r="T406" s="20"/>
      <c r="AS406" s="20"/>
      <c r="AT406" s="20"/>
      <c r="AU406" s="20"/>
      <c r="AV406" s="20"/>
      <c r="AW406" s="20"/>
      <c r="AX406" s="20"/>
      <c r="AY406" s="20"/>
      <c r="AZ406" s="20"/>
      <c r="BA406" s="20"/>
      <c r="BB406" s="20"/>
      <c r="BC406" s="20"/>
      <c r="BD406" s="20"/>
      <c r="BE406" s="20"/>
      <c r="BF406" s="20"/>
      <c r="BG406" s="20"/>
      <c r="BH406" s="20"/>
      <c r="BI406" s="20"/>
      <c r="BJ406" s="20"/>
      <c r="BK406" s="20"/>
      <c r="BL406" s="20"/>
      <c r="BM406" s="20"/>
      <c r="BN406" s="20"/>
      <c r="BO406" s="20"/>
      <c r="BP406" s="20"/>
      <c r="BQ406" s="20"/>
      <c r="BR406" s="20"/>
      <c r="BS406" s="20"/>
      <c r="BT406" s="20"/>
      <c r="BU406" s="20"/>
      <c r="BV406" s="20"/>
      <c r="BW406" s="20"/>
      <c r="BX406" s="20"/>
      <c r="BY406" s="20"/>
      <c r="BZ406" s="20"/>
      <c r="CA406" s="20"/>
      <c r="CB406" s="20"/>
      <c r="CC406" s="20"/>
      <c r="CD406" s="20"/>
      <c r="CE406" s="20"/>
      <c r="CF406" s="20"/>
      <c r="CG406" s="20"/>
      <c r="CH406" s="20"/>
      <c r="CI406" s="20"/>
      <c r="CJ406" s="20"/>
      <c r="CK406" s="20"/>
      <c r="CL406" s="20"/>
      <c r="CM406" s="20"/>
      <c r="CN406" s="20"/>
      <c r="CO406" s="20"/>
      <c r="CP406" s="20"/>
      <c r="CQ406" s="20"/>
      <c r="CR406" s="20"/>
      <c r="CS406" s="20"/>
      <c r="CT406" s="20"/>
      <c r="CU406" s="20"/>
      <c r="CV406" s="20"/>
      <c r="CW406" s="20"/>
      <c r="CX406" s="20"/>
      <c r="CY406" s="20"/>
      <c r="CZ406" s="20"/>
      <c r="DA406" s="20"/>
      <c r="DB406" s="20"/>
      <c r="DC406" s="20"/>
      <c r="DD406" s="20"/>
      <c r="DE406" s="20"/>
      <c r="DF406" s="20"/>
      <c r="DG406" s="20"/>
      <c r="DH406" s="20"/>
      <c r="DI406" s="20"/>
      <c r="DJ406" s="20"/>
      <c r="DK406" s="20"/>
      <c r="DL406" s="20"/>
      <c r="DM406" s="20"/>
      <c r="DN406" s="20"/>
      <c r="DO406" s="20"/>
      <c r="DP406" s="20"/>
      <c r="DQ406" s="20"/>
      <c r="DR406" s="20"/>
      <c r="DS406" s="20"/>
      <c r="DT406" s="20"/>
      <c r="DU406" s="20"/>
      <c r="DV406" s="20"/>
      <c r="DW406" s="20"/>
      <c r="DX406" s="20"/>
      <c r="DY406" s="20"/>
      <c r="DZ406" s="20"/>
      <c r="EA406" s="20"/>
      <c r="EB406" s="20"/>
      <c r="EC406" s="20"/>
      <c r="ED406" s="20"/>
      <c r="EE406" s="20"/>
      <c r="EF406" s="20"/>
      <c r="EG406" s="20"/>
      <c r="EH406" s="20"/>
      <c r="EI406" s="20"/>
      <c r="EJ406" s="20"/>
      <c r="EK406" s="20"/>
      <c r="EL406" s="20"/>
      <c r="EM406" s="20"/>
      <c r="EN406" s="20"/>
      <c r="EO406" s="20"/>
      <c r="EP406" s="20"/>
      <c r="EQ406" s="20"/>
      <c r="ER406" s="20"/>
      <c r="ES406" s="20"/>
      <c r="ET406" s="20"/>
      <c r="EU406" s="20"/>
      <c r="EV406" s="20"/>
      <c r="EW406" s="20"/>
      <c r="EX406" s="20"/>
      <c r="EY406" s="20"/>
      <c r="EZ406" s="20"/>
      <c r="FA406" s="20"/>
      <c r="FB406" s="20"/>
      <c r="FC406" s="20"/>
      <c r="FD406" s="20"/>
      <c r="FE406" s="20"/>
      <c r="FF406" s="20"/>
      <c r="FG406" s="20"/>
      <c r="FH406" s="20"/>
      <c r="FI406" s="20"/>
      <c r="FJ406" s="20"/>
      <c r="FK406" s="20"/>
      <c r="FL406" s="20"/>
      <c r="FM406" s="20"/>
      <c r="FN406" s="20"/>
      <c r="FO406" s="20"/>
      <c r="FP406" s="20"/>
      <c r="FQ406" s="20"/>
      <c r="FR406" s="20"/>
    </row>
    <row r="407" spans="4:174" ht="15.75" customHeight="1">
      <c r="D407" s="20"/>
      <c r="E407" s="20"/>
      <c r="F407" s="20"/>
      <c r="G407" s="20"/>
      <c r="H407" s="20"/>
      <c r="I407" s="20"/>
      <c r="J407" s="20"/>
      <c r="K407" s="20"/>
      <c r="L407" s="20"/>
      <c r="M407" s="20"/>
      <c r="N407" s="20"/>
      <c r="O407" s="20"/>
      <c r="P407" s="20"/>
      <c r="Q407" s="20"/>
      <c r="R407" s="20"/>
      <c r="S407" s="20"/>
      <c r="T407" s="20"/>
      <c r="AS407" s="20"/>
      <c r="AT407" s="20"/>
      <c r="AU407" s="20"/>
      <c r="AV407" s="20"/>
      <c r="AW407" s="20"/>
      <c r="AX407" s="20"/>
      <c r="AY407" s="20"/>
      <c r="AZ407" s="20"/>
      <c r="BA407" s="20"/>
      <c r="BB407" s="20"/>
      <c r="BC407" s="20"/>
      <c r="BD407" s="20"/>
      <c r="BE407" s="20"/>
      <c r="BF407" s="20"/>
      <c r="BG407" s="20"/>
      <c r="BH407" s="20"/>
      <c r="BI407" s="20"/>
      <c r="BJ407" s="20"/>
      <c r="BK407" s="20"/>
      <c r="BL407" s="20"/>
      <c r="BM407" s="20"/>
      <c r="BN407" s="20"/>
      <c r="BO407" s="20"/>
      <c r="BP407" s="20"/>
      <c r="BQ407" s="20"/>
      <c r="BR407" s="20"/>
      <c r="BS407" s="20"/>
      <c r="BT407" s="20"/>
      <c r="BU407" s="20"/>
      <c r="BV407" s="20"/>
      <c r="BW407" s="20"/>
      <c r="BX407" s="20"/>
      <c r="BY407" s="20"/>
      <c r="BZ407" s="20"/>
      <c r="CA407" s="20"/>
      <c r="CB407" s="20"/>
      <c r="CC407" s="20"/>
      <c r="CD407" s="20"/>
      <c r="CE407" s="20"/>
      <c r="CF407" s="20"/>
      <c r="CG407" s="20"/>
      <c r="CH407" s="20"/>
      <c r="CI407" s="20"/>
      <c r="CJ407" s="20"/>
      <c r="CK407" s="20"/>
      <c r="CL407" s="20"/>
      <c r="CM407" s="20"/>
      <c r="CN407" s="20"/>
      <c r="CO407" s="20"/>
      <c r="CP407" s="20"/>
      <c r="CQ407" s="20"/>
      <c r="CR407" s="20"/>
      <c r="CS407" s="20"/>
      <c r="CT407" s="20"/>
      <c r="CU407" s="20"/>
      <c r="CV407" s="20"/>
      <c r="CW407" s="20"/>
      <c r="CX407" s="20"/>
      <c r="CY407" s="20"/>
      <c r="CZ407" s="20"/>
      <c r="DA407" s="20"/>
      <c r="DB407" s="20"/>
      <c r="DC407" s="20"/>
      <c r="DD407" s="20"/>
      <c r="DE407" s="20"/>
      <c r="DF407" s="20"/>
      <c r="DG407" s="20"/>
      <c r="DH407" s="20"/>
      <c r="DI407" s="20"/>
      <c r="DJ407" s="20"/>
      <c r="DK407" s="20"/>
      <c r="DL407" s="20"/>
      <c r="DM407" s="20"/>
      <c r="DN407" s="20"/>
      <c r="DO407" s="20"/>
      <c r="DP407" s="20"/>
      <c r="DQ407" s="20"/>
      <c r="DR407" s="20"/>
      <c r="DS407" s="20"/>
      <c r="DT407" s="20"/>
      <c r="DU407" s="20"/>
      <c r="DV407" s="20"/>
      <c r="DW407" s="20"/>
      <c r="DX407" s="20"/>
      <c r="DY407" s="20"/>
      <c r="DZ407" s="20"/>
      <c r="EA407" s="20"/>
      <c r="EB407" s="20"/>
      <c r="EC407" s="20"/>
      <c r="ED407" s="20"/>
      <c r="EE407" s="20"/>
      <c r="EF407" s="20"/>
      <c r="EG407" s="20"/>
      <c r="EH407" s="20"/>
      <c r="EI407" s="20"/>
      <c r="EJ407" s="20"/>
      <c r="EK407" s="20"/>
      <c r="EL407" s="20"/>
      <c r="EM407" s="20"/>
      <c r="EN407" s="20"/>
      <c r="EO407" s="20"/>
      <c r="EP407" s="20"/>
      <c r="EQ407" s="20"/>
      <c r="ER407" s="20"/>
      <c r="ES407" s="20"/>
      <c r="ET407" s="20"/>
      <c r="EU407" s="20"/>
      <c r="EV407" s="20"/>
      <c r="EW407" s="20"/>
      <c r="EX407" s="20"/>
      <c r="EY407" s="20"/>
      <c r="EZ407" s="20"/>
      <c r="FA407" s="20"/>
      <c r="FB407" s="20"/>
      <c r="FC407" s="20"/>
      <c r="FD407" s="20"/>
      <c r="FE407" s="20"/>
      <c r="FF407" s="20"/>
      <c r="FG407" s="20"/>
      <c r="FH407" s="20"/>
      <c r="FI407" s="20"/>
      <c r="FJ407" s="20"/>
      <c r="FK407" s="20"/>
      <c r="FL407" s="20"/>
      <c r="FM407" s="20"/>
      <c r="FN407" s="20"/>
      <c r="FO407" s="20"/>
      <c r="FP407" s="20"/>
      <c r="FQ407" s="20"/>
      <c r="FR407" s="20"/>
    </row>
    <row r="408" spans="4:174" ht="15.75" customHeight="1">
      <c r="D408" s="20"/>
      <c r="E408" s="20"/>
      <c r="F408" s="20"/>
      <c r="G408" s="20"/>
      <c r="H408" s="20"/>
      <c r="I408" s="20"/>
      <c r="J408" s="20"/>
      <c r="K408" s="20"/>
      <c r="L408" s="20"/>
      <c r="M408" s="20"/>
      <c r="N408" s="20"/>
      <c r="O408" s="20"/>
      <c r="P408" s="20"/>
      <c r="Q408" s="20"/>
      <c r="R408" s="20"/>
      <c r="S408" s="20"/>
      <c r="T408" s="20"/>
      <c r="AS408" s="20"/>
      <c r="AT408" s="20"/>
      <c r="AU408" s="20"/>
      <c r="AV408" s="20"/>
      <c r="AW408" s="20"/>
      <c r="AX408" s="20"/>
      <c r="AY408" s="20"/>
      <c r="AZ408" s="20"/>
      <c r="BA408" s="20"/>
      <c r="BB408" s="20"/>
      <c r="BC408" s="20"/>
      <c r="BD408" s="20"/>
      <c r="BE408" s="20"/>
      <c r="BF408" s="20"/>
      <c r="BG408" s="20"/>
      <c r="BH408" s="20"/>
      <c r="BI408" s="20"/>
      <c r="BJ408" s="20"/>
      <c r="BK408" s="20"/>
      <c r="BL408" s="20"/>
      <c r="BM408" s="20"/>
      <c r="BN408" s="20"/>
      <c r="BO408" s="20"/>
      <c r="BP408" s="20"/>
      <c r="BQ408" s="20"/>
      <c r="BR408" s="20"/>
      <c r="BS408" s="20"/>
      <c r="BT408" s="20"/>
      <c r="BU408" s="20"/>
      <c r="BV408" s="20"/>
      <c r="BW408" s="20"/>
      <c r="BX408" s="20"/>
      <c r="BY408" s="20"/>
      <c r="BZ408" s="20"/>
      <c r="CA408" s="20"/>
      <c r="CB408" s="20"/>
      <c r="CC408" s="20"/>
      <c r="CD408" s="20"/>
      <c r="CE408" s="20"/>
      <c r="CF408" s="20"/>
      <c r="CG408" s="20"/>
      <c r="CH408" s="20"/>
      <c r="CI408" s="20"/>
      <c r="CJ408" s="20"/>
      <c r="CK408" s="20"/>
      <c r="CL408" s="20"/>
      <c r="CM408" s="20"/>
      <c r="CN408" s="20"/>
      <c r="CO408" s="20"/>
      <c r="CP408" s="20"/>
      <c r="CQ408" s="20"/>
      <c r="CR408" s="20"/>
      <c r="CS408" s="20"/>
      <c r="CT408" s="20"/>
      <c r="CU408" s="20"/>
      <c r="CV408" s="20"/>
      <c r="CW408" s="20"/>
      <c r="CX408" s="20"/>
      <c r="CY408" s="20"/>
      <c r="CZ408" s="20"/>
      <c r="DA408" s="20"/>
      <c r="DB408" s="20"/>
      <c r="DC408" s="20"/>
      <c r="DD408" s="20"/>
      <c r="DE408" s="20"/>
      <c r="DF408" s="20"/>
      <c r="DG408" s="20"/>
      <c r="DH408" s="20"/>
      <c r="DI408" s="20"/>
      <c r="DJ408" s="20"/>
      <c r="DK408" s="20"/>
      <c r="DL408" s="20"/>
      <c r="DM408" s="20"/>
      <c r="DN408" s="20"/>
      <c r="DO408" s="20"/>
      <c r="DP408" s="20"/>
      <c r="DQ408" s="20"/>
      <c r="DR408" s="20"/>
      <c r="DS408" s="20"/>
      <c r="DT408" s="20"/>
      <c r="DU408" s="20"/>
      <c r="DV408" s="20"/>
      <c r="DW408" s="20"/>
      <c r="DX408" s="20"/>
      <c r="DY408" s="20"/>
      <c r="DZ408" s="20"/>
      <c r="EA408" s="20"/>
      <c r="EB408" s="20"/>
      <c r="EC408" s="20"/>
      <c r="ED408" s="20"/>
      <c r="EE408" s="20"/>
      <c r="EF408" s="20"/>
      <c r="EG408" s="20"/>
      <c r="EH408" s="20"/>
      <c r="EI408" s="20"/>
      <c r="EJ408" s="20"/>
      <c r="EK408" s="20"/>
      <c r="EL408" s="20"/>
      <c r="EM408" s="20"/>
      <c r="EN408" s="20"/>
      <c r="EO408" s="20"/>
      <c r="EP408" s="20"/>
      <c r="EQ408" s="20"/>
      <c r="ER408" s="20"/>
      <c r="ES408" s="20"/>
      <c r="ET408" s="20"/>
      <c r="EU408" s="20"/>
      <c r="EV408" s="20"/>
      <c r="EW408" s="20"/>
      <c r="EX408" s="20"/>
      <c r="EY408" s="20"/>
      <c r="EZ408" s="20"/>
      <c r="FA408" s="20"/>
      <c r="FB408" s="20"/>
      <c r="FC408" s="20"/>
      <c r="FD408" s="20"/>
      <c r="FE408" s="20"/>
      <c r="FF408" s="20"/>
      <c r="FG408" s="20"/>
      <c r="FH408" s="20"/>
      <c r="FI408" s="20"/>
      <c r="FJ408" s="20"/>
      <c r="FK408" s="20"/>
      <c r="FL408" s="20"/>
      <c r="FM408" s="20"/>
      <c r="FN408" s="20"/>
      <c r="FO408" s="20"/>
      <c r="FP408" s="20"/>
      <c r="FQ408" s="20"/>
      <c r="FR408" s="20"/>
    </row>
    <row r="409" spans="4:174" ht="15.75" customHeight="1">
      <c r="D409" s="20"/>
      <c r="E409" s="20"/>
      <c r="F409" s="20"/>
      <c r="G409" s="20"/>
      <c r="H409" s="20"/>
      <c r="I409" s="20"/>
      <c r="J409" s="20"/>
      <c r="K409" s="20"/>
      <c r="L409" s="20"/>
      <c r="M409" s="20"/>
      <c r="N409" s="20"/>
      <c r="O409" s="20"/>
      <c r="P409" s="20"/>
      <c r="Q409" s="20"/>
      <c r="R409" s="20"/>
      <c r="S409" s="20"/>
      <c r="T409" s="20"/>
      <c r="AS409" s="20"/>
      <c r="AT409" s="20"/>
      <c r="AU409" s="20"/>
      <c r="AV409" s="20"/>
      <c r="AW409" s="20"/>
      <c r="AX409" s="20"/>
      <c r="AY409" s="20"/>
      <c r="AZ409" s="20"/>
      <c r="BA409" s="20"/>
      <c r="BB409" s="20"/>
      <c r="BC409" s="20"/>
      <c r="BD409" s="20"/>
      <c r="BE409" s="20"/>
      <c r="BF409" s="20"/>
      <c r="BG409" s="20"/>
      <c r="BH409" s="20"/>
      <c r="BI409" s="20"/>
      <c r="BJ409" s="20"/>
      <c r="BK409" s="20"/>
      <c r="BL409" s="20"/>
      <c r="BM409" s="20"/>
      <c r="BN409" s="20"/>
      <c r="BO409" s="20"/>
      <c r="BP409" s="20"/>
      <c r="BQ409" s="20"/>
      <c r="BR409" s="20"/>
      <c r="BS409" s="20"/>
      <c r="BT409" s="20"/>
      <c r="BU409" s="20"/>
      <c r="BV409" s="20"/>
      <c r="BW409" s="20"/>
      <c r="BX409" s="20"/>
      <c r="BY409" s="20"/>
      <c r="BZ409" s="20"/>
      <c r="CA409" s="20"/>
      <c r="CB409" s="20"/>
      <c r="CC409" s="20"/>
      <c r="CD409" s="20"/>
      <c r="CE409" s="20"/>
      <c r="CF409" s="20"/>
      <c r="CG409" s="20"/>
      <c r="CH409" s="20"/>
      <c r="CI409" s="20"/>
      <c r="CJ409" s="20"/>
      <c r="CK409" s="20"/>
      <c r="CL409" s="20"/>
      <c r="CM409" s="20"/>
      <c r="CN409" s="20"/>
      <c r="CO409" s="20"/>
      <c r="CP409" s="20"/>
      <c r="CQ409" s="20"/>
      <c r="CR409" s="20"/>
      <c r="CS409" s="20"/>
      <c r="CT409" s="20"/>
      <c r="CU409" s="20"/>
      <c r="CV409" s="20"/>
      <c r="CW409" s="20"/>
      <c r="CX409" s="20"/>
      <c r="CY409" s="20"/>
      <c r="CZ409" s="20"/>
      <c r="DA409" s="20"/>
      <c r="DB409" s="20"/>
      <c r="DC409" s="20"/>
      <c r="DD409" s="20"/>
      <c r="DE409" s="20"/>
      <c r="DF409" s="20"/>
      <c r="DG409" s="20"/>
      <c r="DH409" s="20"/>
      <c r="DI409" s="20"/>
      <c r="DJ409" s="20"/>
      <c r="DK409" s="20"/>
      <c r="DL409" s="20"/>
      <c r="DM409" s="20"/>
      <c r="DN409" s="20"/>
      <c r="DO409" s="20"/>
      <c r="DP409" s="20"/>
      <c r="DQ409" s="20"/>
      <c r="DR409" s="20"/>
      <c r="DS409" s="20"/>
      <c r="DT409" s="20"/>
      <c r="DU409" s="20"/>
      <c r="DV409" s="20"/>
      <c r="DW409" s="20"/>
      <c r="DX409" s="20"/>
      <c r="DY409" s="20"/>
      <c r="DZ409" s="20"/>
      <c r="EA409" s="20"/>
      <c r="EB409" s="20"/>
      <c r="EC409" s="20"/>
      <c r="ED409" s="20"/>
      <c r="EE409" s="20"/>
      <c r="EF409" s="20"/>
      <c r="EG409" s="20"/>
      <c r="EH409" s="20"/>
      <c r="EI409" s="20"/>
      <c r="EJ409" s="20"/>
      <c r="EK409" s="20"/>
      <c r="EL409" s="20"/>
      <c r="EM409" s="20"/>
      <c r="EN409" s="20"/>
      <c r="EO409" s="20"/>
      <c r="EP409" s="20"/>
      <c r="EQ409" s="20"/>
      <c r="ER409" s="20"/>
      <c r="ES409" s="20"/>
      <c r="ET409" s="20"/>
      <c r="EU409" s="20"/>
      <c r="EV409" s="20"/>
      <c r="EW409" s="20"/>
      <c r="EX409" s="20"/>
      <c r="EY409" s="20"/>
      <c r="EZ409" s="20"/>
      <c r="FA409" s="20"/>
      <c r="FB409" s="20"/>
      <c r="FC409" s="20"/>
      <c r="FD409" s="20"/>
      <c r="FE409" s="20"/>
      <c r="FF409" s="20"/>
      <c r="FG409" s="20"/>
      <c r="FH409" s="20"/>
      <c r="FI409" s="20"/>
      <c r="FJ409" s="20"/>
      <c r="FK409" s="20"/>
      <c r="FL409" s="20"/>
      <c r="FM409" s="20"/>
      <c r="FN409" s="20"/>
      <c r="FO409" s="20"/>
      <c r="FP409" s="20"/>
      <c r="FQ409" s="20"/>
      <c r="FR409" s="20"/>
    </row>
    <row r="410" spans="4:174" ht="15.75" customHeight="1">
      <c r="D410" s="20"/>
      <c r="E410" s="20"/>
      <c r="F410" s="20"/>
      <c r="G410" s="20"/>
      <c r="H410" s="20"/>
      <c r="I410" s="20"/>
      <c r="J410" s="20"/>
      <c r="K410" s="20"/>
      <c r="L410" s="20"/>
      <c r="M410" s="20"/>
      <c r="N410" s="20"/>
      <c r="O410" s="20"/>
      <c r="P410" s="20"/>
      <c r="Q410" s="20"/>
      <c r="R410" s="20"/>
      <c r="S410" s="20"/>
      <c r="T410" s="20"/>
      <c r="AS410" s="20"/>
      <c r="AT410" s="20"/>
      <c r="AU410" s="20"/>
      <c r="AV410" s="20"/>
      <c r="AW410" s="20"/>
      <c r="AX410" s="20"/>
      <c r="AY410" s="20"/>
      <c r="AZ410" s="20"/>
      <c r="BA410" s="20"/>
      <c r="BB410" s="20"/>
      <c r="BC410" s="20"/>
      <c r="BD410" s="20"/>
      <c r="BE410" s="20"/>
      <c r="BF410" s="20"/>
      <c r="BG410" s="20"/>
      <c r="BH410" s="20"/>
      <c r="BI410" s="20"/>
      <c r="BJ410" s="20"/>
      <c r="BK410" s="20"/>
      <c r="BL410" s="20"/>
      <c r="BM410" s="20"/>
      <c r="BN410" s="20"/>
      <c r="BO410" s="20"/>
      <c r="BP410" s="20"/>
      <c r="BQ410" s="20"/>
      <c r="BR410" s="20"/>
      <c r="BS410" s="20"/>
      <c r="BT410" s="20"/>
      <c r="BU410" s="20"/>
      <c r="BV410" s="20"/>
      <c r="BW410" s="20"/>
      <c r="BX410" s="20"/>
      <c r="BY410" s="20"/>
      <c r="BZ410" s="20"/>
      <c r="CA410" s="20"/>
      <c r="CB410" s="20"/>
      <c r="CC410" s="20"/>
      <c r="CD410" s="20"/>
      <c r="CE410" s="20"/>
      <c r="CF410" s="20"/>
      <c r="CG410" s="20"/>
      <c r="CH410" s="20"/>
      <c r="CI410" s="20"/>
      <c r="CJ410" s="20"/>
      <c r="CK410" s="20"/>
      <c r="CL410" s="20"/>
      <c r="CM410" s="20"/>
      <c r="CN410" s="20"/>
      <c r="CO410" s="20"/>
      <c r="CP410" s="20"/>
      <c r="CQ410" s="20"/>
      <c r="CR410" s="20"/>
      <c r="CS410" s="20"/>
      <c r="CT410" s="20"/>
      <c r="CU410" s="20"/>
      <c r="CV410" s="20"/>
      <c r="CW410" s="20"/>
      <c r="CX410" s="20"/>
      <c r="CY410" s="20"/>
      <c r="CZ410" s="20"/>
      <c r="DA410" s="20"/>
      <c r="DB410" s="20"/>
      <c r="DC410" s="20"/>
      <c r="DD410" s="20"/>
      <c r="DE410" s="20"/>
      <c r="DF410" s="20"/>
      <c r="DG410" s="20"/>
      <c r="DH410" s="20"/>
      <c r="DI410" s="20"/>
      <c r="DJ410" s="20"/>
      <c r="DK410" s="20"/>
      <c r="DL410" s="20"/>
      <c r="DM410" s="20"/>
      <c r="DN410" s="20"/>
      <c r="DO410" s="20"/>
      <c r="DP410" s="20"/>
      <c r="DQ410" s="20"/>
      <c r="DR410" s="20"/>
      <c r="DS410" s="20"/>
      <c r="DT410" s="20"/>
      <c r="DU410" s="20"/>
      <c r="DV410" s="20"/>
      <c r="DW410" s="20"/>
      <c r="DX410" s="20"/>
      <c r="DY410" s="20"/>
      <c r="DZ410" s="20"/>
      <c r="EA410" s="20"/>
      <c r="EB410" s="20"/>
      <c r="EC410" s="20"/>
      <c r="ED410" s="20"/>
      <c r="EE410" s="20"/>
      <c r="EF410" s="20"/>
      <c r="EG410" s="20"/>
      <c r="EH410" s="20"/>
      <c r="EI410" s="20"/>
      <c r="EJ410" s="20"/>
      <c r="EK410" s="20"/>
      <c r="EL410" s="20"/>
      <c r="EM410" s="20"/>
      <c r="EN410" s="20"/>
      <c r="EO410" s="20"/>
      <c r="EP410" s="20"/>
      <c r="EQ410" s="20"/>
      <c r="ER410" s="20"/>
      <c r="ES410" s="20"/>
      <c r="ET410" s="20"/>
      <c r="EU410" s="20"/>
      <c r="EV410" s="20"/>
      <c r="EW410" s="20"/>
      <c r="EX410" s="20"/>
      <c r="EY410" s="20"/>
      <c r="EZ410" s="20"/>
      <c r="FA410" s="20"/>
      <c r="FB410" s="20"/>
      <c r="FC410" s="20"/>
      <c r="FD410" s="20"/>
      <c r="FE410" s="20"/>
      <c r="FF410" s="20"/>
      <c r="FG410" s="20"/>
      <c r="FH410" s="20"/>
      <c r="FI410" s="20"/>
      <c r="FJ410" s="20"/>
      <c r="FK410" s="20"/>
      <c r="FL410" s="20"/>
      <c r="FM410" s="20"/>
      <c r="FN410" s="20"/>
      <c r="FO410" s="20"/>
      <c r="FP410" s="20"/>
      <c r="FQ410" s="20"/>
      <c r="FR410" s="20"/>
    </row>
    <row r="411" spans="4:174" ht="15.75" customHeight="1">
      <c r="D411" s="20"/>
      <c r="E411" s="20"/>
      <c r="F411" s="20"/>
      <c r="G411" s="20"/>
      <c r="H411" s="20"/>
      <c r="I411" s="20"/>
      <c r="J411" s="20"/>
      <c r="K411" s="20"/>
      <c r="L411" s="20"/>
      <c r="M411" s="20"/>
      <c r="N411" s="20"/>
      <c r="O411" s="20"/>
      <c r="P411" s="20"/>
      <c r="Q411" s="20"/>
      <c r="R411" s="20"/>
      <c r="S411" s="20"/>
      <c r="T411" s="20"/>
      <c r="AS411" s="20"/>
      <c r="AT411" s="20"/>
      <c r="AU411" s="20"/>
      <c r="AV411" s="20"/>
      <c r="AW411" s="20"/>
      <c r="AX411" s="20"/>
      <c r="AY411" s="20"/>
      <c r="AZ411" s="20"/>
      <c r="BA411" s="20"/>
      <c r="BB411" s="20"/>
      <c r="BC411" s="20"/>
      <c r="BD411" s="20"/>
      <c r="BE411" s="20"/>
      <c r="BF411" s="20"/>
      <c r="BG411" s="20"/>
      <c r="BH411" s="20"/>
      <c r="BI411" s="20"/>
      <c r="BJ411" s="20"/>
      <c r="BK411" s="20"/>
      <c r="BL411" s="20"/>
      <c r="BM411" s="20"/>
      <c r="BN411" s="20"/>
      <c r="BO411" s="20"/>
      <c r="BP411" s="20"/>
      <c r="BQ411" s="20"/>
      <c r="BR411" s="20"/>
      <c r="BS411" s="20"/>
      <c r="BT411" s="20"/>
      <c r="BU411" s="20"/>
      <c r="BV411" s="20"/>
      <c r="BW411" s="20"/>
      <c r="BX411" s="20"/>
      <c r="BY411" s="20"/>
      <c r="BZ411" s="20"/>
      <c r="CA411" s="20"/>
      <c r="CB411" s="20"/>
      <c r="CC411" s="20"/>
      <c r="CD411" s="20"/>
      <c r="CE411" s="20"/>
      <c r="CF411" s="20"/>
      <c r="CG411" s="20"/>
      <c r="CH411" s="20"/>
      <c r="CI411" s="20"/>
      <c r="CJ411" s="20"/>
      <c r="CK411" s="20"/>
      <c r="CL411" s="20"/>
      <c r="CM411" s="20"/>
      <c r="CN411" s="20"/>
      <c r="CO411" s="20"/>
      <c r="CP411" s="20"/>
      <c r="CQ411" s="20"/>
      <c r="CR411" s="20"/>
      <c r="CS411" s="20"/>
      <c r="CT411" s="20"/>
      <c r="CU411" s="20"/>
      <c r="CV411" s="20"/>
      <c r="CW411" s="20"/>
      <c r="CX411" s="20"/>
      <c r="CY411" s="20"/>
      <c r="CZ411" s="20"/>
      <c r="DA411" s="20"/>
      <c r="DB411" s="20"/>
      <c r="DC411" s="20"/>
      <c r="DD411" s="20"/>
      <c r="DE411" s="20"/>
      <c r="DF411" s="20"/>
      <c r="DG411" s="20"/>
      <c r="DH411" s="20"/>
      <c r="DI411" s="20"/>
      <c r="DJ411" s="20"/>
      <c r="DK411" s="20"/>
      <c r="DL411" s="20"/>
      <c r="DM411" s="20"/>
      <c r="DN411" s="20"/>
      <c r="DO411" s="20"/>
      <c r="DP411" s="20"/>
      <c r="DQ411" s="20"/>
      <c r="DR411" s="20"/>
      <c r="DS411" s="20"/>
      <c r="DT411" s="20"/>
      <c r="DU411" s="20"/>
      <c r="DV411" s="20"/>
      <c r="DW411" s="20"/>
      <c r="DX411" s="20"/>
      <c r="DY411" s="20"/>
      <c r="DZ411" s="20"/>
      <c r="EA411" s="20"/>
      <c r="EB411" s="20"/>
      <c r="EC411" s="20"/>
      <c r="ED411" s="20"/>
      <c r="EE411" s="20"/>
      <c r="EF411" s="20"/>
      <c r="EG411" s="20"/>
      <c r="EH411" s="20"/>
      <c r="EI411" s="20"/>
      <c r="EJ411" s="20"/>
      <c r="EK411" s="20"/>
      <c r="EL411" s="20"/>
      <c r="EM411" s="20"/>
      <c r="EN411" s="20"/>
      <c r="EO411" s="20"/>
      <c r="EP411" s="20"/>
      <c r="EQ411" s="20"/>
      <c r="ER411" s="20"/>
      <c r="ES411" s="20"/>
      <c r="ET411" s="20"/>
      <c r="EU411" s="20"/>
      <c r="EV411" s="20"/>
      <c r="EW411" s="20"/>
      <c r="EX411" s="20"/>
      <c r="EY411" s="20"/>
      <c r="EZ411" s="20"/>
      <c r="FA411" s="20"/>
      <c r="FB411" s="20"/>
      <c r="FC411" s="20"/>
      <c r="FD411" s="20"/>
      <c r="FE411" s="20"/>
      <c r="FF411" s="20"/>
      <c r="FG411" s="20"/>
      <c r="FH411" s="20"/>
      <c r="FI411" s="20"/>
      <c r="FJ411" s="20"/>
      <c r="FK411" s="20"/>
      <c r="FL411" s="20"/>
      <c r="FM411" s="20"/>
      <c r="FN411" s="20"/>
      <c r="FO411" s="20"/>
      <c r="FP411" s="20"/>
      <c r="FQ411" s="20"/>
      <c r="FR411" s="20"/>
    </row>
    <row r="412" spans="4:174" ht="15.75" customHeight="1">
      <c r="D412" s="20"/>
      <c r="E412" s="20"/>
      <c r="F412" s="20"/>
      <c r="G412" s="20"/>
      <c r="H412" s="20"/>
      <c r="I412" s="20"/>
      <c r="J412" s="20"/>
      <c r="K412" s="20"/>
      <c r="L412" s="20"/>
      <c r="M412" s="20"/>
      <c r="N412" s="20"/>
      <c r="O412" s="20"/>
      <c r="P412" s="20"/>
      <c r="Q412" s="20"/>
      <c r="R412" s="20"/>
      <c r="S412" s="20"/>
      <c r="T412" s="20"/>
      <c r="AS412" s="20"/>
      <c r="AT412" s="20"/>
      <c r="AU412" s="20"/>
      <c r="AV412" s="20"/>
      <c r="AW412" s="20"/>
      <c r="AX412" s="20"/>
      <c r="AY412" s="20"/>
      <c r="AZ412" s="20"/>
      <c r="BA412" s="20"/>
      <c r="BB412" s="20"/>
      <c r="BC412" s="20"/>
      <c r="BD412" s="20"/>
      <c r="BE412" s="20"/>
      <c r="BF412" s="20"/>
      <c r="BG412" s="20"/>
      <c r="BH412" s="20"/>
      <c r="BI412" s="20"/>
      <c r="BJ412" s="20"/>
      <c r="BK412" s="20"/>
      <c r="BL412" s="20"/>
      <c r="BM412" s="20"/>
      <c r="BN412" s="20"/>
      <c r="BO412" s="20"/>
      <c r="BP412" s="20"/>
      <c r="BQ412" s="20"/>
      <c r="BR412" s="20"/>
      <c r="BS412" s="20"/>
      <c r="BT412" s="20"/>
      <c r="BU412" s="20"/>
      <c r="BV412" s="20"/>
      <c r="BW412" s="20"/>
      <c r="BX412" s="20"/>
      <c r="BY412" s="20"/>
      <c r="BZ412" s="20"/>
      <c r="CA412" s="20"/>
      <c r="CB412" s="20"/>
      <c r="CC412" s="20"/>
      <c r="CD412" s="20"/>
      <c r="CE412" s="20"/>
      <c r="CF412" s="20"/>
      <c r="CG412" s="20"/>
      <c r="CH412" s="20"/>
      <c r="CI412" s="20"/>
      <c r="CJ412" s="20"/>
      <c r="CK412" s="20"/>
      <c r="CL412" s="20"/>
      <c r="CM412" s="20"/>
      <c r="CN412" s="20"/>
      <c r="CO412" s="20"/>
      <c r="CP412" s="20"/>
      <c r="CQ412" s="20"/>
      <c r="CR412" s="20"/>
      <c r="CS412" s="20"/>
      <c r="CT412" s="20"/>
      <c r="CU412" s="20"/>
      <c r="CV412" s="20"/>
      <c r="CW412" s="20"/>
      <c r="CX412" s="20"/>
      <c r="CY412" s="20"/>
      <c r="CZ412" s="20"/>
      <c r="DA412" s="20"/>
      <c r="DB412" s="20"/>
      <c r="DC412" s="20"/>
      <c r="DD412" s="20"/>
      <c r="DE412" s="20"/>
      <c r="DF412" s="20"/>
      <c r="DG412" s="20"/>
      <c r="DH412" s="20"/>
      <c r="DI412" s="20"/>
      <c r="DJ412" s="20"/>
      <c r="DK412" s="20"/>
      <c r="DL412" s="20"/>
      <c r="DM412" s="20"/>
      <c r="DN412" s="20"/>
      <c r="DO412" s="20"/>
      <c r="DP412" s="20"/>
      <c r="DQ412" s="20"/>
      <c r="DR412" s="20"/>
      <c r="DS412" s="20"/>
      <c r="DT412" s="20"/>
      <c r="DU412" s="20"/>
      <c r="DV412" s="20"/>
      <c r="DW412" s="20"/>
      <c r="DX412" s="20"/>
      <c r="DY412" s="20"/>
      <c r="DZ412" s="20"/>
      <c r="EA412" s="20"/>
      <c r="EB412" s="20"/>
      <c r="EC412" s="20"/>
      <c r="ED412" s="20"/>
      <c r="EE412" s="20"/>
      <c r="EF412" s="20"/>
      <c r="EG412" s="20"/>
      <c r="EH412" s="20"/>
      <c r="EI412" s="20"/>
      <c r="EJ412" s="20"/>
      <c r="EK412" s="20"/>
      <c r="EL412" s="20"/>
      <c r="EM412" s="20"/>
      <c r="EN412" s="20"/>
      <c r="EO412" s="20"/>
      <c r="EP412" s="20"/>
      <c r="EQ412" s="20"/>
      <c r="ER412" s="20"/>
      <c r="ES412" s="20"/>
      <c r="ET412" s="20"/>
      <c r="EU412" s="20"/>
      <c r="EV412" s="20"/>
      <c r="EW412" s="20"/>
      <c r="EX412" s="20"/>
      <c r="EY412" s="20"/>
      <c r="EZ412" s="20"/>
      <c r="FA412" s="20"/>
      <c r="FB412" s="20"/>
      <c r="FC412" s="20"/>
      <c r="FD412" s="20"/>
      <c r="FE412" s="20"/>
      <c r="FF412" s="20"/>
      <c r="FG412" s="20"/>
      <c r="FH412" s="20"/>
      <c r="FI412" s="20"/>
      <c r="FJ412" s="20"/>
      <c r="FK412" s="20"/>
      <c r="FL412" s="20"/>
      <c r="FM412" s="20"/>
      <c r="FN412" s="20"/>
      <c r="FO412" s="20"/>
      <c r="FP412" s="20"/>
      <c r="FQ412" s="20"/>
      <c r="FR412" s="20"/>
    </row>
    <row r="413" spans="4:174" ht="15.75" customHeight="1">
      <c r="D413" s="20"/>
      <c r="E413" s="20"/>
      <c r="F413" s="20"/>
      <c r="G413" s="20"/>
      <c r="H413" s="20"/>
      <c r="I413" s="20"/>
      <c r="J413" s="20"/>
      <c r="K413" s="20"/>
      <c r="L413" s="20"/>
      <c r="M413" s="20"/>
      <c r="N413" s="20"/>
      <c r="O413" s="20"/>
      <c r="P413" s="20"/>
      <c r="Q413" s="20"/>
      <c r="R413" s="20"/>
      <c r="S413" s="20"/>
      <c r="T413" s="20"/>
      <c r="AS413" s="20"/>
      <c r="AT413" s="20"/>
      <c r="AU413" s="20"/>
      <c r="AV413" s="20"/>
      <c r="AW413" s="20"/>
      <c r="AX413" s="20"/>
      <c r="AY413" s="20"/>
      <c r="AZ413" s="20"/>
      <c r="BA413" s="20"/>
      <c r="BB413" s="20"/>
      <c r="BC413" s="20"/>
      <c r="BD413" s="20"/>
      <c r="BE413" s="20"/>
      <c r="BF413" s="20"/>
      <c r="BG413" s="20"/>
      <c r="BH413" s="20"/>
      <c r="BI413" s="20"/>
      <c r="BJ413" s="20"/>
      <c r="BK413" s="20"/>
      <c r="BL413" s="20"/>
      <c r="BM413" s="20"/>
      <c r="BN413" s="20"/>
      <c r="BO413" s="20"/>
      <c r="BP413" s="20"/>
      <c r="BQ413" s="20"/>
      <c r="BR413" s="20"/>
      <c r="BS413" s="20"/>
      <c r="BT413" s="20"/>
      <c r="BU413" s="20"/>
      <c r="BV413" s="20"/>
      <c r="BW413" s="20"/>
      <c r="BX413" s="20"/>
      <c r="BY413" s="20"/>
      <c r="BZ413" s="20"/>
      <c r="CA413" s="20"/>
      <c r="CB413" s="20"/>
      <c r="CC413" s="20"/>
      <c r="CD413" s="20"/>
      <c r="CE413" s="20"/>
      <c r="CF413" s="20"/>
      <c r="CG413" s="20"/>
      <c r="CH413" s="20"/>
      <c r="CI413" s="20"/>
      <c r="CJ413" s="20"/>
      <c r="CK413" s="20"/>
      <c r="CL413" s="20"/>
      <c r="CM413" s="20"/>
      <c r="CN413" s="20"/>
      <c r="CO413" s="20"/>
      <c r="CP413" s="20"/>
      <c r="CQ413" s="20"/>
      <c r="CR413" s="20"/>
      <c r="CS413" s="20"/>
      <c r="CT413" s="20"/>
      <c r="CU413" s="20"/>
      <c r="CV413" s="20"/>
      <c r="CW413" s="20"/>
      <c r="CX413" s="20"/>
      <c r="CY413" s="20"/>
      <c r="CZ413" s="20"/>
      <c r="DA413" s="20"/>
      <c r="DB413" s="20"/>
      <c r="DC413" s="20"/>
      <c r="DD413" s="20"/>
      <c r="DE413" s="20"/>
      <c r="DF413" s="20"/>
      <c r="DG413" s="20"/>
      <c r="DH413" s="20"/>
      <c r="DI413" s="20"/>
      <c r="DJ413" s="20"/>
      <c r="DK413" s="20"/>
      <c r="DL413" s="20"/>
      <c r="DM413" s="20"/>
      <c r="DN413" s="20"/>
      <c r="DO413" s="20"/>
      <c r="DP413" s="20"/>
      <c r="DQ413" s="20"/>
      <c r="DR413" s="20"/>
      <c r="DS413" s="20"/>
      <c r="DT413" s="20"/>
      <c r="DU413" s="20"/>
      <c r="DV413" s="20"/>
      <c r="DW413" s="20"/>
      <c r="DX413" s="20"/>
      <c r="DY413" s="20"/>
      <c r="DZ413" s="20"/>
      <c r="EA413" s="20"/>
      <c r="EB413" s="20"/>
      <c r="EC413" s="20"/>
      <c r="ED413" s="20"/>
      <c r="EE413" s="20"/>
      <c r="EF413" s="20"/>
      <c r="EG413" s="20"/>
      <c r="EH413" s="20"/>
      <c r="EI413" s="20"/>
      <c r="EJ413" s="20"/>
      <c r="EK413" s="20"/>
      <c r="EL413" s="20"/>
      <c r="EM413" s="20"/>
      <c r="EN413" s="20"/>
      <c r="EO413" s="20"/>
      <c r="EP413" s="20"/>
      <c r="EQ413" s="20"/>
      <c r="ER413" s="20"/>
      <c r="ES413" s="20"/>
      <c r="ET413" s="20"/>
      <c r="EU413" s="20"/>
      <c r="EV413" s="20"/>
      <c r="EW413" s="20"/>
      <c r="EX413" s="20"/>
      <c r="EY413" s="20"/>
      <c r="EZ413" s="20"/>
      <c r="FA413" s="20"/>
      <c r="FB413" s="20"/>
      <c r="FC413" s="20"/>
      <c r="FD413" s="20"/>
      <c r="FE413" s="20"/>
      <c r="FF413" s="20"/>
      <c r="FG413" s="20"/>
      <c r="FH413" s="20"/>
      <c r="FI413" s="20"/>
      <c r="FJ413" s="20"/>
      <c r="FK413" s="20"/>
      <c r="FL413" s="20"/>
      <c r="FM413" s="20"/>
      <c r="FN413" s="20"/>
      <c r="FO413" s="20"/>
      <c r="FP413" s="20"/>
      <c r="FQ413" s="20"/>
      <c r="FR413" s="20"/>
    </row>
    <row r="414" spans="4:174" ht="15.75" customHeight="1">
      <c r="D414" s="20"/>
      <c r="E414" s="20"/>
      <c r="F414" s="20"/>
      <c r="G414" s="20"/>
      <c r="H414" s="20"/>
      <c r="I414" s="20"/>
      <c r="J414" s="20"/>
      <c r="K414" s="20"/>
      <c r="L414" s="20"/>
      <c r="M414" s="20"/>
      <c r="N414" s="20"/>
      <c r="O414" s="20"/>
      <c r="P414" s="20"/>
      <c r="Q414" s="20"/>
      <c r="R414" s="20"/>
      <c r="S414" s="20"/>
      <c r="T414" s="20"/>
      <c r="AS414" s="20"/>
      <c r="AT414" s="20"/>
      <c r="AU414" s="20"/>
      <c r="AV414" s="20"/>
      <c r="AW414" s="20"/>
      <c r="AX414" s="20"/>
      <c r="AY414" s="20"/>
      <c r="AZ414" s="20"/>
      <c r="BA414" s="20"/>
      <c r="BB414" s="20"/>
      <c r="BC414" s="20"/>
      <c r="BD414" s="20"/>
      <c r="BE414" s="20"/>
      <c r="BF414" s="20"/>
      <c r="BG414" s="20"/>
      <c r="BH414" s="20"/>
      <c r="BI414" s="20"/>
      <c r="BJ414" s="20"/>
      <c r="BK414" s="20"/>
      <c r="BL414" s="20"/>
      <c r="BM414" s="20"/>
      <c r="BN414" s="20"/>
      <c r="BO414" s="20"/>
      <c r="BP414" s="20"/>
      <c r="BQ414" s="20"/>
      <c r="BR414" s="20"/>
      <c r="BS414" s="20"/>
      <c r="BT414" s="20"/>
      <c r="BU414" s="20"/>
      <c r="BV414" s="20"/>
      <c r="BW414" s="20"/>
      <c r="BX414" s="20"/>
      <c r="BY414" s="20"/>
      <c r="BZ414" s="20"/>
      <c r="CA414" s="20"/>
      <c r="CB414" s="20"/>
      <c r="CC414" s="20"/>
      <c r="CD414" s="20"/>
      <c r="CE414" s="20"/>
      <c r="CF414" s="20"/>
      <c r="CG414" s="20"/>
      <c r="CH414" s="20"/>
      <c r="CI414" s="20"/>
      <c r="CJ414" s="20"/>
      <c r="CK414" s="20"/>
      <c r="CL414" s="20"/>
      <c r="CM414" s="20"/>
      <c r="CN414" s="20"/>
      <c r="CO414" s="20"/>
      <c r="CP414" s="20"/>
      <c r="CQ414" s="20"/>
      <c r="CR414" s="20"/>
      <c r="CS414" s="20"/>
      <c r="CT414" s="20"/>
      <c r="CU414" s="20"/>
      <c r="CV414" s="20"/>
      <c r="CW414" s="20"/>
      <c r="CX414" s="20"/>
      <c r="CY414" s="20"/>
      <c r="CZ414" s="20"/>
      <c r="DA414" s="20"/>
      <c r="DB414" s="20"/>
      <c r="DC414" s="20"/>
      <c r="DD414" s="20"/>
      <c r="DE414" s="20"/>
      <c r="DF414" s="20"/>
      <c r="DG414" s="20"/>
      <c r="DH414" s="20"/>
      <c r="DI414" s="20"/>
      <c r="DJ414" s="20"/>
      <c r="DK414" s="20"/>
      <c r="DL414" s="20"/>
      <c r="DM414" s="20"/>
      <c r="DN414" s="20"/>
      <c r="DO414" s="20"/>
      <c r="DP414" s="20"/>
      <c r="DQ414" s="20"/>
      <c r="DR414" s="20"/>
      <c r="DS414" s="20"/>
      <c r="DT414" s="20"/>
      <c r="DU414" s="20"/>
      <c r="DV414" s="20"/>
      <c r="DW414" s="20"/>
      <c r="DX414" s="20"/>
      <c r="DY414" s="20"/>
      <c r="DZ414" s="20"/>
      <c r="EA414" s="20"/>
      <c r="EB414" s="20"/>
      <c r="EC414" s="20"/>
      <c r="ED414" s="20"/>
      <c r="EE414" s="20"/>
      <c r="EF414" s="20"/>
      <c r="EG414" s="20"/>
      <c r="EH414" s="20"/>
      <c r="EI414" s="20"/>
      <c r="EJ414" s="20"/>
      <c r="EK414" s="20"/>
      <c r="EL414" s="20"/>
      <c r="EM414" s="20"/>
      <c r="EN414" s="20"/>
      <c r="EO414" s="20"/>
      <c r="EP414" s="20"/>
      <c r="EQ414" s="20"/>
      <c r="ER414" s="20"/>
      <c r="ES414" s="20"/>
      <c r="ET414" s="20"/>
      <c r="EU414" s="20"/>
      <c r="EV414" s="20"/>
      <c r="EW414" s="20"/>
      <c r="EX414" s="20"/>
      <c r="EY414" s="20"/>
      <c r="EZ414" s="20"/>
      <c r="FA414" s="20"/>
      <c r="FB414" s="20"/>
      <c r="FC414" s="20"/>
      <c r="FD414" s="20"/>
      <c r="FE414" s="20"/>
      <c r="FF414" s="20"/>
      <c r="FG414" s="20"/>
      <c r="FH414" s="20"/>
      <c r="FI414" s="20"/>
      <c r="FJ414" s="20"/>
      <c r="FK414" s="20"/>
      <c r="FL414" s="20"/>
      <c r="FM414" s="20"/>
      <c r="FN414" s="20"/>
      <c r="FO414" s="20"/>
      <c r="FP414" s="20"/>
      <c r="FQ414" s="20"/>
      <c r="FR414" s="20"/>
    </row>
    <row r="415" spans="4:174" ht="15.75" customHeight="1">
      <c r="D415" s="20"/>
      <c r="E415" s="20"/>
      <c r="F415" s="20"/>
      <c r="G415" s="20"/>
      <c r="H415" s="20"/>
      <c r="I415" s="20"/>
      <c r="J415" s="20"/>
      <c r="K415" s="20"/>
      <c r="L415" s="20"/>
      <c r="M415" s="20"/>
      <c r="N415" s="20"/>
      <c r="O415" s="20"/>
      <c r="P415" s="20"/>
      <c r="Q415" s="20"/>
      <c r="R415" s="20"/>
      <c r="S415" s="20"/>
      <c r="T415" s="20"/>
      <c r="AS415" s="20"/>
      <c r="AT415" s="20"/>
      <c r="AU415" s="20"/>
      <c r="AV415" s="20"/>
      <c r="AW415" s="20"/>
      <c r="AX415" s="20"/>
      <c r="AY415" s="20"/>
      <c r="AZ415" s="20"/>
      <c r="BA415" s="20"/>
      <c r="BB415" s="20"/>
      <c r="BC415" s="20"/>
      <c r="BD415" s="20"/>
      <c r="BE415" s="20"/>
      <c r="BF415" s="20"/>
      <c r="BG415" s="20"/>
      <c r="BH415" s="20"/>
      <c r="BI415" s="20"/>
      <c r="BJ415" s="20"/>
      <c r="BK415" s="20"/>
      <c r="BL415" s="20"/>
      <c r="BM415" s="20"/>
      <c r="BN415" s="20"/>
      <c r="BO415" s="20"/>
      <c r="BP415" s="20"/>
      <c r="BQ415" s="20"/>
      <c r="BR415" s="20"/>
      <c r="BS415" s="20"/>
      <c r="BT415" s="20"/>
      <c r="BU415" s="20"/>
      <c r="BV415" s="20"/>
      <c r="BW415" s="20"/>
      <c r="BX415" s="20"/>
      <c r="BY415" s="20"/>
      <c r="BZ415" s="20"/>
      <c r="CA415" s="20"/>
      <c r="CB415" s="20"/>
      <c r="CC415" s="20"/>
      <c r="CD415" s="20"/>
      <c r="CE415" s="20"/>
      <c r="CF415" s="20"/>
      <c r="CG415" s="20"/>
      <c r="CH415" s="20"/>
      <c r="CI415" s="20"/>
      <c r="CJ415" s="20"/>
      <c r="CK415" s="20"/>
      <c r="CL415" s="20"/>
      <c r="CM415" s="20"/>
      <c r="CN415" s="20"/>
      <c r="CO415" s="20"/>
      <c r="CP415" s="20"/>
      <c r="CQ415" s="20"/>
      <c r="CR415" s="20"/>
      <c r="CS415" s="20"/>
      <c r="CT415" s="20"/>
      <c r="CU415" s="20"/>
      <c r="CV415" s="20"/>
      <c r="CW415" s="20"/>
      <c r="CX415" s="20"/>
      <c r="CY415" s="20"/>
      <c r="CZ415" s="20"/>
      <c r="DA415" s="20"/>
      <c r="DB415" s="20"/>
      <c r="DC415" s="20"/>
      <c r="DD415" s="20"/>
      <c r="DE415" s="20"/>
      <c r="DF415" s="20"/>
      <c r="DG415" s="20"/>
      <c r="DH415" s="20"/>
      <c r="DI415" s="20"/>
      <c r="DJ415" s="20"/>
      <c r="DK415" s="20"/>
      <c r="DL415" s="20"/>
      <c r="DM415" s="20"/>
      <c r="DN415" s="20"/>
      <c r="DO415" s="20"/>
      <c r="DP415" s="20"/>
      <c r="DQ415" s="20"/>
      <c r="DR415" s="20"/>
      <c r="DS415" s="20"/>
      <c r="DT415" s="20"/>
      <c r="DU415" s="20"/>
      <c r="DV415" s="20"/>
      <c r="DW415" s="20"/>
      <c r="DX415" s="20"/>
      <c r="DY415" s="20"/>
      <c r="DZ415" s="20"/>
      <c r="EA415" s="20"/>
      <c r="EB415" s="20"/>
      <c r="EC415" s="20"/>
      <c r="ED415" s="20"/>
      <c r="EE415" s="20"/>
      <c r="EF415" s="20"/>
      <c r="EG415" s="20"/>
      <c r="EH415" s="20"/>
      <c r="EI415" s="20"/>
      <c r="EJ415" s="20"/>
      <c r="EK415" s="20"/>
      <c r="EL415" s="20"/>
      <c r="EM415" s="20"/>
      <c r="EN415" s="20"/>
      <c r="EO415" s="20"/>
      <c r="EP415" s="20"/>
      <c r="EQ415" s="20"/>
      <c r="ER415" s="20"/>
      <c r="ES415" s="20"/>
      <c r="ET415" s="20"/>
      <c r="EU415" s="20"/>
      <c r="EV415" s="20"/>
      <c r="EW415" s="20"/>
      <c r="EX415" s="20"/>
      <c r="EY415" s="20"/>
      <c r="EZ415" s="20"/>
      <c r="FA415" s="20"/>
      <c r="FB415" s="20"/>
      <c r="FC415" s="20"/>
      <c r="FD415" s="20"/>
      <c r="FE415" s="20"/>
      <c r="FF415" s="20"/>
      <c r="FG415" s="20"/>
      <c r="FH415" s="20"/>
      <c r="FI415" s="20"/>
      <c r="FJ415" s="20"/>
      <c r="FK415" s="20"/>
      <c r="FL415" s="20"/>
      <c r="FM415" s="20"/>
      <c r="FN415" s="20"/>
      <c r="FO415" s="20"/>
      <c r="FP415" s="20"/>
      <c r="FQ415" s="20"/>
      <c r="FR415" s="20"/>
    </row>
    <row r="416" spans="4:174" ht="15.75" customHeight="1">
      <c r="D416" s="20"/>
      <c r="E416" s="20"/>
      <c r="F416" s="20"/>
      <c r="G416" s="20"/>
      <c r="H416" s="20"/>
      <c r="I416" s="20"/>
      <c r="J416" s="20"/>
      <c r="K416" s="20"/>
      <c r="L416" s="20"/>
      <c r="M416" s="20"/>
      <c r="N416" s="20"/>
      <c r="O416" s="20"/>
      <c r="P416" s="20"/>
      <c r="Q416" s="20"/>
      <c r="R416" s="20"/>
      <c r="S416" s="20"/>
      <c r="T416" s="20"/>
      <c r="AS416" s="20"/>
      <c r="AT416" s="20"/>
      <c r="AU416" s="20"/>
      <c r="AV416" s="20"/>
      <c r="AW416" s="20"/>
      <c r="AX416" s="20"/>
      <c r="AY416" s="20"/>
      <c r="AZ416" s="20"/>
      <c r="BA416" s="20"/>
      <c r="BB416" s="20"/>
      <c r="BC416" s="20"/>
      <c r="BD416" s="20"/>
      <c r="BE416" s="20"/>
      <c r="BF416" s="20"/>
      <c r="BG416" s="20"/>
      <c r="BH416" s="20"/>
      <c r="BI416" s="20"/>
      <c r="BJ416" s="20"/>
      <c r="BK416" s="20"/>
      <c r="BL416" s="20"/>
      <c r="BM416" s="20"/>
      <c r="BN416" s="20"/>
      <c r="BO416" s="20"/>
      <c r="BP416" s="20"/>
      <c r="BQ416" s="20"/>
      <c r="BR416" s="20"/>
      <c r="BS416" s="20"/>
      <c r="BT416" s="20"/>
      <c r="BU416" s="20"/>
      <c r="BV416" s="20"/>
      <c r="BW416" s="20"/>
      <c r="BX416" s="20"/>
      <c r="BY416" s="20"/>
      <c r="BZ416" s="20"/>
      <c r="CA416" s="20"/>
      <c r="CB416" s="20"/>
      <c r="CC416" s="20"/>
      <c r="CD416" s="20"/>
      <c r="CE416" s="20"/>
      <c r="CF416" s="20"/>
      <c r="CG416" s="20"/>
      <c r="CH416" s="20"/>
      <c r="CI416" s="20"/>
      <c r="CJ416" s="20"/>
      <c r="CK416" s="20"/>
      <c r="CL416" s="20"/>
      <c r="CM416" s="20"/>
      <c r="CN416" s="20"/>
      <c r="CO416" s="20"/>
      <c r="CP416" s="20"/>
      <c r="CQ416" s="20"/>
      <c r="CR416" s="20"/>
      <c r="CS416" s="20"/>
      <c r="CT416" s="20"/>
      <c r="CU416" s="20"/>
      <c r="CV416" s="20"/>
      <c r="CW416" s="20"/>
      <c r="CX416" s="20"/>
      <c r="CY416" s="20"/>
      <c r="CZ416" s="20"/>
      <c r="DA416" s="20"/>
      <c r="DB416" s="20"/>
      <c r="DC416" s="20"/>
      <c r="DD416" s="20"/>
      <c r="DE416" s="20"/>
      <c r="DF416" s="20"/>
      <c r="DG416" s="20"/>
      <c r="DH416" s="20"/>
      <c r="DI416" s="20"/>
      <c r="DJ416" s="20"/>
      <c r="DK416" s="20"/>
      <c r="DL416" s="20"/>
      <c r="DM416" s="20"/>
      <c r="DN416" s="20"/>
      <c r="DO416" s="20"/>
      <c r="DP416" s="20"/>
      <c r="DQ416" s="20"/>
      <c r="DR416" s="20"/>
      <c r="DS416" s="20"/>
      <c r="DT416" s="20"/>
      <c r="DU416" s="20"/>
      <c r="DV416" s="20"/>
      <c r="DW416" s="20"/>
      <c r="DX416" s="20"/>
      <c r="DY416" s="20"/>
      <c r="DZ416" s="20"/>
      <c r="EA416" s="20"/>
      <c r="EB416" s="20"/>
      <c r="EC416" s="20"/>
      <c r="ED416" s="20"/>
      <c r="EE416" s="20"/>
      <c r="EF416" s="20"/>
      <c r="EG416" s="20"/>
      <c r="EH416" s="20"/>
      <c r="EI416" s="20"/>
      <c r="EJ416" s="20"/>
      <c r="EK416" s="20"/>
      <c r="EL416" s="20"/>
      <c r="EM416" s="20"/>
      <c r="EN416" s="20"/>
      <c r="EO416" s="20"/>
      <c r="EP416" s="20"/>
      <c r="EQ416" s="20"/>
      <c r="ER416" s="20"/>
      <c r="ES416" s="20"/>
      <c r="ET416" s="20"/>
      <c r="EU416" s="20"/>
      <c r="EV416" s="20"/>
      <c r="EW416" s="20"/>
      <c r="EX416" s="20"/>
      <c r="EY416" s="20"/>
      <c r="EZ416" s="20"/>
      <c r="FA416" s="20"/>
      <c r="FB416" s="20"/>
      <c r="FC416" s="20"/>
      <c r="FD416" s="20"/>
      <c r="FE416" s="20"/>
      <c r="FF416" s="20"/>
      <c r="FG416" s="20"/>
      <c r="FH416" s="20"/>
      <c r="FI416" s="20"/>
      <c r="FJ416" s="20"/>
      <c r="FK416" s="20"/>
      <c r="FL416" s="20"/>
      <c r="FM416" s="20"/>
      <c r="FN416" s="20"/>
      <c r="FO416" s="20"/>
      <c r="FP416" s="20"/>
      <c r="FQ416" s="20"/>
      <c r="FR416" s="20"/>
    </row>
    <row r="417" spans="4:174" ht="15.75" customHeight="1">
      <c r="D417" s="20"/>
      <c r="E417" s="20"/>
      <c r="F417" s="20"/>
      <c r="G417" s="20"/>
      <c r="H417" s="20"/>
      <c r="I417" s="20"/>
      <c r="J417" s="20"/>
      <c r="K417" s="20"/>
      <c r="L417" s="20"/>
      <c r="M417" s="20"/>
      <c r="N417" s="20"/>
      <c r="O417" s="20"/>
      <c r="P417" s="20"/>
      <c r="Q417" s="20"/>
      <c r="R417" s="20"/>
      <c r="S417" s="20"/>
      <c r="T417" s="20"/>
      <c r="AS417" s="20"/>
      <c r="AT417" s="20"/>
      <c r="AU417" s="20"/>
      <c r="AV417" s="20"/>
      <c r="AW417" s="20"/>
      <c r="AX417" s="20"/>
      <c r="AY417" s="20"/>
      <c r="AZ417" s="20"/>
      <c r="BA417" s="20"/>
      <c r="BB417" s="20"/>
      <c r="BC417" s="20"/>
      <c r="BD417" s="20"/>
      <c r="BE417" s="20"/>
      <c r="BF417" s="20"/>
      <c r="BG417" s="20"/>
      <c r="BH417" s="20"/>
      <c r="BI417" s="20"/>
      <c r="BJ417" s="20"/>
      <c r="BK417" s="20"/>
      <c r="BL417" s="20"/>
      <c r="BM417" s="20"/>
      <c r="BN417" s="20"/>
      <c r="BO417" s="20"/>
      <c r="BP417" s="20"/>
      <c r="BQ417" s="20"/>
      <c r="BR417" s="20"/>
      <c r="BS417" s="20"/>
      <c r="BT417" s="20"/>
      <c r="BU417" s="20"/>
      <c r="BV417" s="20"/>
      <c r="BW417" s="20"/>
      <c r="BX417" s="20"/>
      <c r="BY417" s="20"/>
      <c r="BZ417" s="20"/>
      <c r="CA417" s="20"/>
      <c r="CB417" s="20"/>
      <c r="CC417" s="20"/>
      <c r="CD417" s="20"/>
      <c r="CE417" s="20"/>
      <c r="CF417" s="20"/>
      <c r="CG417" s="20"/>
      <c r="CH417" s="20"/>
      <c r="CI417" s="20"/>
      <c r="CJ417" s="20"/>
      <c r="CK417" s="20"/>
      <c r="CL417" s="20"/>
      <c r="CM417" s="20"/>
      <c r="CN417" s="20"/>
      <c r="CO417" s="20"/>
      <c r="CP417" s="20"/>
      <c r="CQ417" s="20"/>
      <c r="CR417" s="20"/>
      <c r="CS417" s="20"/>
      <c r="CT417" s="20"/>
      <c r="CU417" s="20"/>
      <c r="CV417" s="20"/>
      <c r="CW417" s="20"/>
      <c r="CX417" s="20"/>
      <c r="CY417" s="20"/>
      <c r="CZ417" s="20"/>
      <c r="DA417" s="20"/>
      <c r="DB417" s="20"/>
      <c r="DC417" s="20"/>
      <c r="DD417" s="20"/>
      <c r="DE417" s="20"/>
      <c r="DF417" s="20"/>
      <c r="DG417" s="20"/>
      <c r="DH417" s="20"/>
      <c r="DI417" s="20"/>
      <c r="DJ417" s="20"/>
      <c r="DK417" s="20"/>
      <c r="DL417" s="20"/>
      <c r="DM417" s="20"/>
      <c r="DN417" s="20"/>
      <c r="DO417" s="20"/>
      <c r="DP417" s="20"/>
      <c r="DQ417" s="20"/>
      <c r="DR417" s="20"/>
      <c r="DS417" s="20"/>
      <c r="DT417" s="20"/>
      <c r="DU417" s="20"/>
      <c r="DV417" s="20"/>
      <c r="DW417" s="20"/>
      <c r="DX417" s="20"/>
      <c r="DY417" s="20"/>
      <c r="DZ417" s="20"/>
      <c r="EA417" s="20"/>
      <c r="EB417" s="20"/>
      <c r="EC417" s="20"/>
      <c r="ED417" s="20"/>
      <c r="EE417" s="20"/>
      <c r="EF417" s="20"/>
      <c r="EG417" s="20"/>
      <c r="EH417" s="20"/>
      <c r="EI417" s="20"/>
      <c r="EJ417" s="20"/>
      <c r="EK417" s="20"/>
      <c r="EL417" s="20"/>
      <c r="EM417" s="20"/>
      <c r="EN417" s="20"/>
      <c r="EO417" s="20"/>
      <c r="EP417" s="20"/>
      <c r="EQ417" s="20"/>
      <c r="ER417" s="20"/>
      <c r="ES417" s="20"/>
      <c r="ET417" s="20"/>
      <c r="EU417" s="20"/>
      <c r="EV417" s="20"/>
      <c r="EW417" s="20"/>
      <c r="EX417" s="20"/>
      <c r="EY417" s="20"/>
      <c r="EZ417" s="20"/>
      <c r="FA417" s="20"/>
      <c r="FB417" s="20"/>
      <c r="FC417" s="20"/>
      <c r="FD417" s="20"/>
      <c r="FE417" s="20"/>
      <c r="FF417" s="20"/>
      <c r="FG417" s="20"/>
      <c r="FH417" s="20"/>
      <c r="FI417" s="20"/>
      <c r="FJ417" s="20"/>
      <c r="FK417" s="20"/>
      <c r="FL417" s="20"/>
      <c r="FM417" s="20"/>
      <c r="FN417" s="20"/>
      <c r="FO417" s="20"/>
      <c r="FP417" s="20"/>
      <c r="FQ417" s="20"/>
      <c r="FR417" s="20"/>
    </row>
    <row r="418" spans="4:174" ht="15.75" customHeight="1">
      <c r="D418" s="20"/>
      <c r="E418" s="20"/>
      <c r="F418" s="20"/>
      <c r="G418" s="20"/>
      <c r="H418" s="20"/>
      <c r="I418" s="20"/>
      <c r="J418" s="20"/>
      <c r="K418" s="20"/>
      <c r="L418" s="20"/>
      <c r="M418" s="20"/>
      <c r="N418" s="20"/>
      <c r="O418" s="20"/>
      <c r="P418" s="20"/>
      <c r="Q418" s="20"/>
      <c r="R418" s="20"/>
      <c r="S418" s="20"/>
      <c r="T418" s="20"/>
      <c r="AS418" s="20"/>
      <c r="AT418" s="20"/>
      <c r="AU418" s="20"/>
      <c r="AV418" s="20"/>
      <c r="AW418" s="20"/>
      <c r="AX418" s="20"/>
      <c r="AY418" s="20"/>
      <c r="AZ418" s="20"/>
      <c r="BA418" s="20"/>
      <c r="BB418" s="20"/>
      <c r="BC418" s="20"/>
      <c r="BD418" s="20"/>
      <c r="BE418" s="20"/>
      <c r="BF418" s="20"/>
      <c r="BG418" s="20"/>
      <c r="BH418" s="20"/>
      <c r="BI418" s="20"/>
      <c r="BJ418" s="20"/>
      <c r="BK418" s="20"/>
      <c r="BL418" s="20"/>
      <c r="BM418" s="20"/>
      <c r="BN418" s="20"/>
      <c r="BO418" s="20"/>
      <c r="BP418" s="20"/>
      <c r="BQ418" s="20"/>
      <c r="BR418" s="20"/>
      <c r="BS418" s="20"/>
      <c r="BT418" s="20"/>
      <c r="BU418" s="20"/>
      <c r="BV418" s="20"/>
      <c r="BW418" s="20"/>
      <c r="BX418" s="20"/>
      <c r="BY418" s="20"/>
      <c r="BZ418" s="20"/>
      <c r="CA418" s="20"/>
      <c r="CB418" s="20"/>
      <c r="CC418" s="20"/>
      <c r="CD418" s="20"/>
      <c r="CE418" s="20"/>
      <c r="CF418" s="20"/>
      <c r="CG418" s="20"/>
      <c r="CH418" s="20"/>
      <c r="CI418" s="20"/>
      <c r="CJ418" s="20"/>
      <c r="CK418" s="20"/>
      <c r="CL418" s="20"/>
      <c r="CM418" s="20"/>
      <c r="CN418" s="20"/>
      <c r="CO418" s="20"/>
      <c r="CP418" s="20"/>
      <c r="CQ418" s="20"/>
      <c r="CR418" s="20"/>
      <c r="CS418" s="20"/>
      <c r="CT418" s="20"/>
      <c r="CU418" s="20"/>
      <c r="CV418" s="20"/>
      <c r="CW418" s="20"/>
      <c r="CX418" s="20"/>
      <c r="CY418" s="20"/>
      <c r="CZ418" s="20"/>
      <c r="DA418" s="20"/>
      <c r="DB418" s="20"/>
      <c r="DC418" s="20"/>
      <c r="DD418" s="20"/>
      <c r="DE418" s="20"/>
      <c r="DF418" s="20"/>
      <c r="DG418" s="20"/>
      <c r="DH418" s="20"/>
      <c r="DI418" s="20"/>
      <c r="DJ418" s="20"/>
      <c r="DK418" s="20"/>
      <c r="DL418" s="20"/>
      <c r="DM418" s="20"/>
      <c r="DN418" s="20"/>
      <c r="DO418" s="20"/>
      <c r="DP418" s="20"/>
      <c r="DQ418" s="20"/>
      <c r="DR418" s="20"/>
      <c r="DS418" s="20"/>
      <c r="DT418" s="20"/>
      <c r="DU418" s="20"/>
      <c r="DV418" s="20"/>
      <c r="DW418" s="20"/>
      <c r="DX418" s="20"/>
      <c r="DY418" s="20"/>
      <c r="DZ418" s="20"/>
      <c r="EA418" s="20"/>
      <c r="EB418" s="20"/>
      <c r="EC418" s="20"/>
      <c r="ED418" s="20"/>
      <c r="EE418" s="20"/>
      <c r="EF418" s="20"/>
      <c r="EG418" s="20"/>
      <c r="EH418" s="20"/>
      <c r="EI418" s="20"/>
      <c r="EJ418" s="20"/>
      <c r="EK418" s="20"/>
      <c r="EL418" s="20"/>
      <c r="EM418" s="20"/>
      <c r="EN418" s="20"/>
      <c r="EO418" s="20"/>
      <c r="EP418" s="20"/>
      <c r="EQ418" s="20"/>
      <c r="ER418" s="20"/>
      <c r="ES418" s="20"/>
      <c r="ET418" s="20"/>
      <c r="EU418" s="20"/>
      <c r="EV418" s="20"/>
      <c r="EW418" s="20"/>
      <c r="EX418" s="20"/>
      <c r="EY418" s="20"/>
      <c r="EZ418" s="20"/>
      <c r="FA418" s="20"/>
      <c r="FB418" s="20"/>
      <c r="FC418" s="20"/>
      <c r="FD418" s="20"/>
      <c r="FE418" s="20"/>
      <c r="FF418" s="20"/>
      <c r="FG418" s="20"/>
      <c r="FH418" s="20"/>
      <c r="FI418" s="20"/>
      <c r="FJ418" s="20"/>
      <c r="FK418" s="20"/>
      <c r="FL418" s="20"/>
      <c r="FM418" s="20"/>
      <c r="FN418" s="20"/>
      <c r="FO418" s="20"/>
      <c r="FP418" s="20"/>
      <c r="FQ418" s="20"/>
      <c r="FR418" s="20"/>
    </row>
    <row r="419" spans="4:174" ht="15.75" customHeight="1">
      <c r="D419" s="20"/>
      <c r="E419" s="20"/>
      <c r="F419" s="20"/>
      <c r="G419" s="20"/>
      <c r="H419" s="20"/>
      <c r="I419" s="20"/>
      <c r="J419" s="20"/>
      <c r="K419" s="20"/>
      <c r="L419" s="20"/>
      <c r="M419" s="20"/>
      <c r="N419" s="20"/>
      <c r="O419" s="20"/>
      <c r="P419" s="20"/>
      <c r="Q419" s="20"/>
      <c r="R419" s="20"/>
      <c r="S419" s="20"/>
      <c r="T419" s="20"/>
      <c r="AS419" s="20"/>
      <c r="AT419" s="20"/>
      <c r="AU419" s="20"/>
      <c r="AV419" s="20"/>
      <c r="AW419" s="20"/>
      <c r="AX419" s="20"/>
      <c r="AY419" s="20"/>
      <c r="AZ419" s="20"/>
      <c r="BA419" s="20"/>
      <c r="BB419" s="20"/>
      <c r="BC419" s="20"/>
      <c r="BD419" s="20"/>
      <c r="BE419" s="20"/>
      <c r="BF419" s="20"/>
      <c r="BG419" s="20"/>
      <c r="BH419" s="20"/>
      <c r="BI419" s="20"/>
      <c r="BJ419" s="20"/>
      <c r="BK419" s="20"/>
      <c r="BL419" s="20"/>
      <c r="BM419" s="20"/>
      <c r="BN419" s="20"/>
      <c r="BO419" s="20"/>
      <c r="BP419" s="20"/>
      <c r="BQ419" s="20"/>
      <c r="BR419" s="20"/>
      <c r="BS419" s="20"/>
      <c r="BT419" s="20"/>
      <c r="BU419" s="20"/>
      <c r="BV419" s="20"/>
      <c r="BW419" s="20"/>
      <c r="BX419" s="20"/>
      <c r="BY419" s="20"/>
      <c r="BZ419" s="20"/>
      <c r="CA419" s="20"/>
      <c r="CB419" s="20"/>
      <c r="CC419" s="20"/>
      <c r="CD419" s="20"/>
      <c r="CE419" s="20"/>
      <c r="CF419" s="20"/>
      <c r="CG419" s="20"/>
      <c r="CH419" s="20"/>
      <c r="CI419" s="20"/>
      <c r="CJ419" s="20"/>
      <c r="CK419" s="20"/>
      <c r="CL419" s="20"/>
      <c r="CM419" s="20"/>
      <c r="CN419" s="20"/>
      <c r="CO419" s="20"/>
      <c r="CP419" s="20"/>
      <c r="CQ419" s="20"/>
      <c r="CR419" s="20"/>
      <c r="CS419" s="20"/>
      <c r="CT419" s="20"/>
      <c r="CU419" s="20"/>
      <c r="CV419" s="20"/>
      <c r="CW419" s="20"/>
      <c r="CX419" s="20"/>
      <c r="CY419" s="20"/>
      <c r="CZ419" s="20"/>
      <c r="DA419" s="20"/>
      <c r="DB419" s="20"/>
      <c r="DC419" s="20"/>
      <c r="DD419" s="20"/>
      <c r="DE419" s="20"/>
      <c r="DF419" s="20"/>
      <c r="DG419" s="20"/>
      <c r="DH419" s="20"/>
      <c r="DI419" s="20"/>
      <c r="DJ419" s="20"/>
      <c r="DK419" s="20"/>
      <c r="DL419" s="20"/>
      <c r="DM419" s="20"/>
      <c r="DN419" s="20"/>
      <c r="DO419" s="20"/>
      <c r="DP419" s="20"/>
      <c r="DQ419" s="20"/>
      <c r="DR419" s="20"/>
      <c r="DS419" s="20"/>
      <c r="DT419" s="20"/>
      <c r="DU419" s="20"/>
      <c r="DV419" s="20"/>
      <c r="DW419" s="20"/>
      <c r="DX419" s="20"/>
      <c r="DY419" s="20"/>
      <c r="DZ419" s="20"/>
      <c r="EA419" s="20"/>
      <c r="EB419" s="20"/>
      <c r="EC419" s="20"/>
      <c r="ED419" s="20"/>
      <c r="EE419" s="20"/>
      <c r="EF419" s="20"/>
      <c r="EG419" s="20"/>
      <c r="EH419" s="20"/>
      <c r="EI419" s="20"/>
      <c r="EJ419" s="20"/>
      <c r="EK419" s="20"/>
      <c r="EL419" s="20"/>
      <c r="EM419" s="20"/>
      <c r="EN419" s="20"/>
      <c r="EO419" s="20"/>
      <c r="EP419" s="20"/>
      <c r="EQ419" s="20"/>
      <c r="ER419" s="20"/>
      <c r="ES419" s="20"/>
      <c r="ET419" s="20"/>
      <c r="EU419" s="20"/>
      <c r="EV419" s="20"/>
      <c r="EW419" s="20"/>
      <c r="EX419" s="20"/>
      <c r="EY419" s="20"/>
      <c r="EZ419" s="20"/>
      <c r="FA419" s="20"/>
      <c r="FB419" s="20"/>
      <c r="FC419" s="20"/>
      <c r="FD419" s="20"/>
      <c r="FE419" s="20"/>
      <c r="FF419" s="20"/>
      <c r="FG419" s="20"/>
      <c r="FH419" s="20"/>
      <c r="FI419" s="20"/>
      <c r="FJ419" s="20"/>
      <c r="FK419" s="20"/>
      <c r="FL419" s="20"/>
      <c r="FM419" s="20"/>
      <c r="FN419" s="20"/>
      <c r="FO419" s="20"/>
      <c r="FP419" s="20"/>
      <c r="FQ419" s="20"/>
      <c r="FR419" s="20"/>
    </row>
    <row r="420" spans="4:174" ht="15.75" customHeight="1">
      <c r="D420" s="20"/>
      <c r="E420" s="20"/>
      <c r="F420" s="20"/>
      <c r="G420" s="20"/>
      <c r="H420" s="20"/>
      <c r="I420" s="20"/>
      <c r="J420" s="20"/>
      <c r="K420" s="20"/>
      <c r="L420" s="20"/>
      <c r="M420" s="20"/>
      <c r="N420" s="20"/>
      <c r="O420" s="20"/>
      <c r="P420" s="20"/>
      <c r="Q420" s="20"/>
      <c r="R420" s="20"/>
      <c r="S420" s="20"/>
      <c r="T420" s="20"/>
      <c r="AS420" s="20"/>
      <c r="AT420" s="20"/>
      <c r="AU420" s="20"/>
      <c r="AV420" s="20"/>
      <c r="AW420" s="20"/>
      <c r="AX420" s="20"/>
      <c r="AY420" s="20"/>
      <c r="AZ420" s="20"/>
      <c r="BA420" s="20"/>
      <c r="BB420" s="20"/>
      <c r="BC420" s="20"/>
      <c r="BD420" s="20"/>
      <c r="BE420" s="20"/>
      <c r="BF420" s="20"/>
      <c r="BG420" s="20"/>
      <c r="BH420" s="20"/>
      <c r="BI420" s="20"/>
      <c r="BJ420" s="20"/>
      <c r="BK420" s="20"/>
      <c r="BL420" s="20"/>
      <c r="BM420" s="20"/>
      <c r="BN420" s="20"/>
      <c r="BO420" s="20"/>
      <c r="BP420" s="20"/>
      <c r="BQ420" s="20"/>
      <c r="BR420" s="20"/>
      <c r="BS420" s="20"/>
      <c r="BT420" s="20"/>
      <c r="BU420" s="20"/>
      <c r="BV420" s="20"/>
      <c r="BW420" s="20"/>
      <c r="BX420" s="20"/>
      <c r="BY420" s="20"/>
      <c r="BZ420" s="20"/>
      <c r="CA420" s="20"/>
      <c r="CB420" s="20"/>
      <c r="CC420" s="20"/>
      <c r="CD420" s="20"/>
      <c r="CE420" s="20"/>
      <c r="CF420" s="20"/>
      <c r="CG420" s="20"/>
      <c r="CH420" s="20"/>
      <c r="CI420" s="20"/>
      <c r="CJ420" s="20"/>
      <c r="CK420" s="20"/>
      <c r="CL420" s="20"/>
      <c r="CM420" s="20"/>
      <c r="CN420" s="20"/>
      <c r="CO420" s="20"/>
      <c r="CP420" s="20"/>
      <c r="CQ420" s="20"/>
      <c r="CR420" s="20"/>
      <c r="CS420" s="20"/>
      <c r="CT420" s="20"/>
      <c r="CU420" s="20"/>
      <c r="CV420" s="20"/>
      <c r="CW420" s="20"/>
      <c r="CX420" s="20"/>
      <c r="CY420" s="20"/>
      <c r="CZ420" s="20"/>
      <c r="DA420" s="20"/>
      <c r="DB420" s="20"/>
      <c r="DC420" s="20"/>
      <c r="DD420" s="20"/>
      <c r="DE420" s="20"/>
      <c r="DF420" s="20"/>
      <c r="DG420" s="20"/>
      <c r="DH420" s="20"/>
      <c r="DI420" s="20"/>
      <c r="DJ420" s="20"/>
      <c r="DK420" s="20"/>
      <c r="DL420" s="20"/>
      <c r="DM420" s="20"/>
      <c r="DN420" s="20"/>
      <c r="DO420" s="20"/>
      <c r="DP420" s="20"/>
      <c r="DQ420" s="20"/>
      <c r="DR420" s="20"/>
      <c r="DS420" s="20"/>
      <c r="DT420" s="20"/>
      <c r="DU420" s="20"/>
      <c r="DV420" s="20"/>
      <c r="DW420" s="20"/>
      <c r="DX420" s="20"/>
      <c r="DY420" s="20"/>
      <c r="DZ420" s="20"/>
      <c r="EA420" s="20"/>
      <c r="EB420" s="20"/>
      <c r="EC420" s="20"/>
      <c r="ED420" s="20"/>
      <c r="EE420" s="20"/>
      <c r="EF420" s="20"/>
      <c r="EG420" s="20"/>
      <c r="EH420" s="20"/>
      <c r="EI420" s="20"/>
      <c r="EJ420" s="20"/>
      <c r="EK420" s="20"/>
      <c r="EL420" s="20"/>
      <c r="EM420" s="20"/>
      <c r="EN420" s="20"/>
      <c r="EO420" s="20"/>
      <c r="EP420" s="20"/>
      <c r="EQ420" s="20"/>
      <c r="ER420" s="20"/>
      <c r="ES420" s="20"/>
      <c r="ET420" s="20"/>
      <c r="EU420" s="20"/>
      <c r="EV420" s="20"/>
      <c r="EW420" s="20"/>
      <c r="EX420" s="20"/>
      <c r="EY420" s="20"/>
      <c r="EZ420" s="20"/>
      <c r="FA420" s="20"/>
      <c r="FB420" s="20"/>
      <c r="FC420" s="20"/>
      <c r="FD420" s="20"/>
      <c r="FE420" s="20"/>
      <c r="FF420" s="20"/>
      <c r="FG420" s="20"/>
      <c r="FH420" s="20"/>
      <c r="FI420" s="20"/>
      <c r="FJ420" s="20"/>
      <c r="FK420" s="20"/>
      <c r="FL420" s="20"/>
      <c r="FM420" s="20"/>
      <c r="FN420" s="20"/>
      <c r="FO420" s="20"/>
      <c r="FP420" s="20"/>
      <c r="FQ420" s="20"/>
      <c r="FR420" s="20"/>
    </row>
  </sheetData>
  <sheetProtection algorithmName="SHA-512" hashValue="NcXj0/fLGR7DjfQGRYgJvLsXg53YNgHLEzJbyb7ROLGc2+rFXVV0n9KcyQgwBU+ebvYwds6FC4iob5l3Lz4+Xw==" saltValue="dglzYK6UFZwVyR2+cS+YGg==" spinCount="100000" sheet="1" selectLockedCells="1"/>
  <mergeCells count="450">
    <mergeCell ref="L8:M9"/>
    <mergeCell ref="J115:K116"/>
    <mergeCell ref="D115:I116"/>
    <mergeCell ref="D113:P113"/>
    <mergeCell ref="U142:X151"/>
    <mergeCell ref="D176:O177"/>
    <mergeCell ref="P176:S177"/>
    <mergeCell ref="D173:N174"/>
    <mergeCell ref="D170:E171"/>
    <mergeCell ref="F170:G171"/>
    <mergeCell ref="H170:I171"/>
    <mergeCell ref="J170:K171"/>
    <mergeCell ref="L170:M171"/>
    <mergeCell ref="N170:O171"/>
    <mergeCell ref="P170:Q171"/>
    <mergeCell ref="R170:S171"/>
    <mergeCell ref="R162:S162"/>
    <mergeCell ref="R163:S163"/>
    <mergeCell ref="R164:S164"/>
    <mergeCell ref="R165:S165"/>
    <mergeCell ref="R166:S166"/>
    <mergeCell ref="R167:S167"/>
    <mergeCell ref="D168:E169"/>
    <mergeCell ref="F168:G169"/>
    <mergeCell ref="H168:I169"/>
    <mergeCell ref="J168:K169"/>
    <mergeCell ref="L168:M169"/>
    <mergeCell ref="N168:O169"/>
    <mergeCell ref="P168:Q169"/>
    <mergeCell ref="R168:S169"/>
    <mergeCell ref="L166:M166"/>
    <mergeCell ref="N166:O166"/>
    <mergeCell ref="D162:E162"/>
    <mergeCell ref="J162:K162"/>
    <mergeCell ref="L162:M162"/>
    <mergeCell ref="H167:I167"/>
    <mergeCell ref="J167:K167"/>
    <mergeCell ref="L167:M167"/>
    <mergeCell ref="N167:O167"/>
    <mergeCell ref="D165:E165"/>
    <mergeCell ref="D166:E166"/>
    <mergeCell ref="N162:O162"/>
    <mergeCell ref="P166:Q166"/>
    <mergeCell ref="P167:Q167"/>
    <mergeCell ref="D167:E167"/>
    <mergeCell ref="F167:G167"/>
    <mergeCell ref="D164:E164"/>
    <mergeCell ref="H164:I164"/>
    <mergeCell ref="J164:K164"/>
    <mergeCell ref="P162:Q162"/>
    <mergeCell ref="P163:Q163"/>
    <mergeCell ref="L155:M156"/>
    <mergeCell ref="N155:O156"/>
    <mergeCell ref="P155:Q156"/>
    <mergeCell ref="R155:S156"/>
    <mergeCell ref="R157:S157"/>
    <mergeCell ref="R158:S158"/>
    <mergeCell ref="R159:S159"/>
    <mergeCell ref="R160:S160"/>
    <mergeCell ref="R161:S161"/>
    <mergeCell ref="L157:M157"/>
    <mergeCell ref="N157:O157"/>
    <mergeCell ref="L159:M159"/>
    <mergeCell ref="P157:Q157"/>
    <mergeCell ref="P158:Q158"/>
    <mergeCell ref="P159:Q159"/>
    <mergeCell ref="P160:Q160"/>
    <mergeCell ref="N161:O161"/>
    <mergeCell ref="N158:O158"/>
    <mergeCell ref="P150:Q151"/>
    <mergeCell ref="D144:S145"/>
    <mergeCell ref="O105:O108"/>
    <mergeCell ref="P105:P108"/>
    <mergeCell ref="D89:P90"/>
    <mergeCell ref="E91:E92"/>
    <mergeCell ref="F91:F92"/>
    <mergeCell ref="G91:G92"/>
    <mergeCell ref="H91:H92"/>
    <mergeCell ref="I91:I92"/>
    <mergeCell ref="J91:J92"/>
    <mergeCell ref="K91:K92"/>
    <mergeCell ref="L91:L92"/>
    <mergeCell ref="D146:E147"/>
    <mergeCell ref="D148:E149"/>
    <mergeCell ref="D150:E151"/>
    <mergeCell ref="F148:G149"/>
    <mergeCell ref="F150:G151"/>
    <mergeCell ref="H150:I151"/>
    <mergeCell ref="J150:K151"/>
    <mergeCell ref="L150:M151"/>
    <mergeCell ref="N150:O151"/>
    <mergeCell ref="O91:O92"/>
    <mergeCell ref="P91:P92"/>
    <mergeCell ref="D79:P80"/>
    <mergeCell ref="H63:H64"/>
    <mergeCell ref="K63:K64"/>
    <mergeCell ref="J63:J64"/>
    <mergeCell ref="I63:I64"/>
    <mergeCell ref="M83:M84"/>
    <mergeCell ref="N83:N84"/>
    <mergeCell ref="O83:O84"/>
    <mergeCell ref="P83:P84"/>
    <mergeCell ref="E81:E82"/>
    <mergeCell ref="F81:F82"/>
    <mergeCell ref="G81:G82"/>
    <mergeCell ref="H81:H82"/>
    <mergeCell ref="D81:D82"/>
    <mergeCell ref="I81:I82"/>
    <mergeCell ref="J81:J82"/>
    <mergeCell ref="D83:D84"/>
    <mergeCell ref="E83:E84"/>
    <mergeCell ref="F83:F84"/>
    <mergeCell ref="G83:G84"/>
    <mergeCell ref="H83:H84"/>
    <mergeCell ref="I83:I84"/>
    <mergeCell ref="J83:J84"/>
    <mergeCell ref="K83:K84"/>
    <mergeCell ref="O75:P76"/>
    <mergeCell ref="G63:G64"/>
    <mergeCell ref="F63:F64"/>
    <mergeCell ref="E63:E64"/>
    <mergeCell ref="D63:D64"/>
    <mergeCell ref="D69:N70"/>
    <mergeCell ref="D66:N67"/>
    <mergeCell ref="O69:P70"/>
    <mergeCell ref="O66:P67"/>
    <mergeCell ref="O81:O82"/>
    <mergeCell ref="P81:P82"/>
    <mergeCell ref="L83:L84"/>
    <mergeCell ref="K81:K82"/>
    <mergeCell ref="L81:L82"/>
    <mergeCell ref="M81:M82"/>
    <mergeCell ref="N81:N82"/>
    <mergeCell ref="D86:N87"/>
    <mergeCell ref="O86:P87"/>
    <mergeCell ref="L97:L100"/>
    <mergeCell ref="L101:L104"/>
    <mergeCell ref="M101:M104"/>
    <mergeCell ref="M97:M100"/>
    <mergeCell ref="K93:K96"/>
    <mergeCell ref="M91:M92"/>
    <mergeCell ref="N91:N92"/>
    <mergeCell ref="M93:M96"/>
    <mergeCell ref="N93:N96"/>
    <mergeCell ref="N97:N100"/>
    <mergeCell ref="D2:K4"/>
    <mergeCell ref="D12:E13"/>
    <mergeCell ref="F12:K13"/>
    <mergeCell ref="D10:E11"/>
    <mergeCell ref="F10:K11"/>
    <mergeCell ref="D5:N6"/>
    <mergeCell ref="D56:N57"/>
    <mergeCell ref="D8:E9"/>
    <mergeCell ref="F8:G9"/>
    <mergeCell ref="H8:H9"/>
    <mergeCell ref="I8:K9"/>
    <mergeCell ref="D15:K15"/>
    <mergeCell ref="D19:F19"/>
    <mergeCell ref="D18:K18"/>
    <mergeCell ref="G33:I33"/>
    <mergeCell ref="D34:F34"/>
    <mergeCell ref="G34:I34"/>
    <mergeCell ref="D36:P37"/>
    <mergeCell ref="D23:P24"/>
    <mergeCell ref="D25:F26"/>
    <mergeCell ref="G25:I26"/>
    <mergeCell ref="J25:P26"/>
    <mergeCell ref="D54:E54"/>
    <mergeCell ref="D30:F30"/>
    <mergeCell ref="R146:S147"/>
    <mergeCell ref="N163:O163"/>
    <mergeCell ref="N160:O160"/>
    <mergeCell ref="N159:O159"/>
    <mergeCell ref="F166:G166"/>
    <mergeCell ref="H166:I166"/>
    <mergeCell ref="J166:K166"/>
    <mergeCell ref="P164:Q164"/>
    <mergeCell ref="P165:Q165"/>
    <mergeCell ref="N164:O164"/>
    <mergeCell ref="L165:M165"/>
    <mergeCell ref="N165:O165"/>
    <mergeCell ref="R150:S151"/>
    <mergeCell ref="R148:S149"/>
    <mergeCell ref="P148:Q149"/>
    <mergeCell ref="N148:O149"/>
    <mergeCell ref="L148:M149"/>
    <mergeCell ref="J148:K149"/>
    <mergeCell ref="H148:I149"/>
    <mergeCell ref="D153:S154"/>
    <mergeCell ref="F155:G156"/>
    <mergeCell ref="D155:E156"/>
    <mergeCell ref="H155:I156"/>
    <mergeCell ref="J155:K156"/>
    <mergeCell ref="R37:U54"/>
    <mergeCell ref="D38:E38"/>
    <mergeCell ref="D39:E39"/>
    <mergeCell ref="D40:E40"/>
    <mergeCell ref="D41:E41"/>
    <mergeCell ref="D42:E42"/>
    <mergeCell ref="D43:E43"/>
    <mergeCell ref="D51:E51"/>
    <mergeCell ref="D52:E52"/>
    <mergeCell ref="D47:E47"/>
    <mergeCell ref="D44:E44"/>
    <mergeCell ref="D45:E45"/>
    <mergeCell ref="D46:E46"/>
    <mergeCell ref="D48:E48"/>
    <mergeCell ref="D49:E49"/>
    <mergeCell ref="D50:E50"/>
    <mergeCell ref="D53:E53"/>
    <mergeCell ref="F40:P40"/>
    <mergeCell ref="F41:P41"/>
    <mergeCell ref="F42:P42"/>
    <mergeCell ref="F43:P43"/>
    <mergeCell ref="F44:P44"/>
    <mergeCell ref="F45:P45"/>
    <mergeCell ref="F46:P46"/>
    <mergeCell ref="F146:G147"/>
    <mergeCell ref="H146:I147"/>
    <mergeCell ref="J146:K147"/>
    <mergeCell ref="L146:M147"/>
    <mergeCell ref="N146:O147"/>
    <mergeCell ref="P146:Q147"/>
    <mergeCell ref="D93:D96"/>
    <mergeCell ref="D97:D100"/>
    <mergeCell ref="I109:I111"/>
    <mergeCell ref="J109:J111"/>
    <mergeCell ref="K109:K111"/>
    <mergeCell ref="L109:L111"/>
    <mergeCell ref="D105:D108"/>
    <mergeCell ref="E105:E108"/>
    <mergeCell ref="F105:F108"/>
    <mergeCell ref="K105:K108"/>
    <mergeCell ref="O101:O104"/>
    <mergeCell ref="P101:P104"/>
    <mergeCell ref="J101:J104"/>
    <mergeCell ref="K101:K104"/>
    <mergeCell ref="O93:O96"/>
    <mergeCell ref="E97:E100"/>
    <mergeCell ref="M105:M108"/>
    <mergeCell ref="N105:N108"/>
    <mergeCell ref="L61:L62"/>
    <mergeCell ref="M61:M62"/>
    <mergeCell ref="N61:N62"/>
    <mergeCell ref="O61:O62"/>
    <mergeCell ref="P61:P62"/>
    <mergeCell ref="P63:P64"/>
    <mergeCell ref="O63:O64"/>
    <mergeCell ref="F50:P50"/>
    <mergeCell ref="N63:N64"/>
    <mergeCell ref="M63:M64"/>
    <mergeCell ref="F51:P51"/>
    <mergeCell ref="F52:P52"/>
    <mergeCell ref="F53:P53"/>
    <mergeCell ref="F54:P54"/>
    <mergeCell ref="H61:H62"/>
    <mergeCell ref="I61:I62"/>
    <mergeCell ref="J61:J62"/>
    <mergeCell ref="K61:K62"/>
    <mergeCell ref="L63:L64"/>
    <mergeCell ref="F157:G157"/>
    <mergeCell ref="F162:G162"/>
    <mergeCell ref="H162:I162"/>
    <mergeCell ref="D159:E159"/>
    <mergeCell ref="F159:G159"/>
    <mergeCell ref="D160:E160"/>
    <mergeCell ref="F160:G160"/>
    <mergeCell ref="H157:I157"/>
    <mergeCell ref="J157:K157"/>
    <mergeCell ref="D157:E157"/>
    <mergeCell ref="J160:K160"/>
    <mergeCell ref="D27:F27"/>
    <mergeCell ref="G27:I27"/>
    <mergeCell ref="D28:F28"/>
    <mergeCell ref="G28:I28"/>
    <mergeCell ref="D29:F29"/>
    <mergeCell ref="G29:I29"/>
    <mergeCell ref="F47:P47"/>
    <mergeCell ref="F48:P48"/>
    <mergeCell ref="F49:P49"/>
    <mergeCell ref="G30:I30"/>
    <mergeCell ref="D33:F33"/>
    <mergeCell ref="F38:P38"/>
    <mergeCell ref="F39:P39"/>
    <mergeCell ref="D31:F31"/>
    <mergeCell ref="G31:I31"/>
    <mergeCell ref="D32:F32"/>
    <mergeCell ref="G32:I32"/>
    <mergeCell ref="E61:E62"/>
    <mergeCell ref="F61:F62"/>
    <mergeCell ref="H158:I158"/>
    <mergeCell ref="J158:K158"/>
    <mergeCell ref="L158:M158"/>
    <mergeCell ref="F165:G165"/>
    <mergeCell ref="H165:I165"/>
    <mergeCell ref="J165:K165"/>
    <mergeCell ref="H163:I163"/>
    <mergeCell ref="J163:K163"/>
    <mergeCell ref="L163:M163"/>
    <mergeCell ref="G97:G100"/>
    <mergeCell ref="H97:H100"/>
    <mergeCell ref="F109:F111"/>
    <mergeCell ref="E109:E111"/>
    <mergeCell ref="H109:H111"/>
    <mergeCell ref="H93:H96"/>
    <mergeCell ref="D127:J127"/>
    <mergeCell ref="D128:J128"/>
    <mergeCell ref="D161:E161"/>
    <mergeCell ref="F161:G161"/>
    <mergeCell ref="H161:I161"/>
    <mergeCell ref="J161:K161"/>
    <mergeCell ref="L161:M161"/>
    <mergeCell ref="F186:G188"/>
    <mergeCell ref="H186:I188"/>
    <mergeCell ref="J186:K188"/>
    <mergeCell ref="L186:M188"/>
    <mergeCell ref="N186:O188"/>
    <mergeCell ref="P186:Q188"/>
    <mergeCell ref="R186:S188"/>
    <mergeCell ref="D183:E185"/>
    <mergeCell ref="F183:G185"/>
    <mergeCell ref="B153:B154"/>
    <mergeCell ref="B176:B177"/>
    <mergeCell ref="B179:B180"/>
    <mergeCell ref="H183:I185"/>
    <mergeCell ref="D179:S180"/>
    <mergeCell ref="D181:E182"/>
    <mergeCell ref="F181:G182"/>
    <mergeCell ref="H181:I182"/>
    <mergeCell ref="J181:K182"/>
    <mergeCell ref="L181:M182"/>
    <mergeCell ref="N181:O182"/>
    <mergeCell ref="P181:Q182"/>
    <mergeCell ref="R181:S182"/>
    <mergeCell ref="F164:G164"/>
    <mergeCell ref="P161:Q161"/>
    <mergeCell ref="D163:E163"/>
    <mergeCell ref="F163:G163"/>
    <mergeCell ref="L164:M164"/>
    <mergeCell ref="H160:I160"/>
    <mergeCell ref="H159:I159"/>
    <mergeCell ref="J159:K159"/>
    <mergeCell ref="L160:M160"/>
    <mergeCell ref="D158:E158"/>
    <mergeCell ref="F158:G158"/>
    <mergeCell ref="B60:B61"/>
    <mergeCell ref="B66:B67"/>
    <mergeCell ref="B79:B80"/>
    <mergeCell ref="B89:B90"/>
    <mergeCell ref="B144:B145"/>
    <mergeCell ref="G61:G62"/>
    <mergeCell ref="D61:D62"/>
    <mergeCell ref="D109:D111"/>
    <mergeCell ref="G109:G111"/>
    <mergeCell ref="F101:F104"/>
    <mergeCell ref="F93:F96"/>
    <mergeCell ref="G93:G96"/>
    <mergeCell ref="D91:D92"/>
    <mergeCell ref="D88:P88"/>
    <mergeCell ref="D71:N72"/>
    <mergeCell ref="D73:N74"/>
    <mergeCell ref="O71:P72"/>
    <mergeCell ref="O73:P74"/>
    <mergeCell ref="D138:J138"/>
    <mergeCell ref="D139:J139"/>
    <mergeCell ref="D129:J129"/>
    <mergeCell ref="D130:J130"/>
    <mergeCell ref="D131:J131"/>
    <mergeCell ref="D126:J126"/>
    <mergeCell ref="R89:U111"/>
    <mergeCell ref="D118:P119"/>
    <mergeCell ref="M109:M111"/>
    <mergeCell ref="N109:N111"/>
    <mergeCell ref="O109:O111"/>
    <mergeCell ref="P109:P111"/>
    <mergeCell ref="G105:G108"/>
    <mergeCell ref="G101:G104"/>
    <mergeCell ref="H101:H104"/>
    <mergeCell ref="H105:H108"/>
    <mergeCell ref="I97:I100"/>
    <mergeCell ref="J97:J100"/>
    <mergeCell ref="K97:K100"/>
    <mergeCell ref="I101:I104"/>
    <mergeCell ref="I105:I108"/>
    <mergeCell ref="J105:J108"/>
    <mergeCell ref="L105:L108"/>
    <mergeCell ref="I93:I96"/>
    <mergeCell ref="J93:J96"/>
    <mergeCell ref="E93:E96"/>
    <mergeCell ref="N101:N104"/>
    <mergeCell ref="P93:P96"/>
    <mergeCell ref="P97:P100"/>
    <mergeCell ref="O97:O100"/>
    <mergeCell ref="U176:X188"/>
    <mergeCell ref="U153:X157"/>
    <mergeCell ref="D141:J142"/>
    <mergeCell ref="K141:K142"/>
    <mergeCell ref="L141:L142"/>
    <mergeCell ref="M141:N142"/>
    <mergeCell ref="O141:O142"/>
    <mergeCell ref="P141:P142"/>
    <mergeCell ref="D140:J140"/>
    <mergeCell ref="M126:N140"/>
    <mergeCell ref="D132:J132"/>
    <mergeCell ref="D133:J133"/>
    <mergeCell ref="D134:J134"/>
    <mergeCell ref="O126:O140"/>
    <mergeCell ref="P126:P140"/>
    <mergeCell ref="D135:J135"/>
    <mergeCell ref="D136:J136"/>
    <mergeCell ref="D137:J137"/>
    <mergeCell ref="J183:K185"/>
    <mergeCell ref="L183:M185"/>
    <mergeCell ref="N183:O185"/>
    <mergeCell ref="P183:Q185"/>
    <mergeCell ref="R183:S185"/>
    <mergeCell ref="D186:E188"/>
    <mergeCell ref="R23:U34"/>
    <mergeCell ref="J27:P27"/>
    <mergeCell ref="J28:P28"/>
    <mergeCell ref="J29:P29"/>
    <mergeCell ref="J30:P30"/>
    <mergeCell ref="J31:P31"/>
    <mergeCell ref="J32:P32"/>
    <mergeCell ref="J33:P33"/>
    <mergeCell ref="J34:P34"/>
    <mergeCell ref="R58:U76"/>
    <mergeCell ref="K120:K121"/>
    <mergeCell ref="L120:L121"/>
    <mergeCell ref="D120:J121"/>
    <mergeCell ref="O124:O125"/>
    <mergeCell ref="P124:P125"/>
    <mergeCell ref="M124:N125"/>
    <mergeCell ref="D124:J125"/>
    <mergeCell ref="K124:K125"/>
    <mergeCell ref="L124:L125"/>
    <mergeCell ref="K122:K123"/>
    <mergeCell ref="L122:L123"/>
    <mergeCell ref="M120:N121"/>
    <mergeCell ref="O122:O123"/>
    <mergeCell ref="D59:P60"/>
    <mergeCell ref="P122:P123"/>
    <mergeCell ref="M122:N123"/>
    <mergeCell ref="O120:O121"/>
    <mergeCell ref="P120:P121"/>
    <mergeCell ref="D122:J123"/>
    <mergeCell ref="D101:D104"/>
    <mergeCell ref="E101:E104"/>
    <mergeCell ref="L93:L96"/>
    <mergeCell ref="F97:F100"/>
  </mergeCells>
  <phoneticPr fontId="6" type="noConversion"/>
  <conditionalFormatting sqref="D122:K140">
    <cfRule type="expression" dxfId="739" priority="119">
      <formula>$D122="Name of authority/organisation"</formula>
    </cfRule>
  </conditionalFormatting>
  <conditionalFormatting sqref="D118:P142">
    <cfRule type="expression" dxfId="738" priority="117">
      <formula>$J$115="No"</formula>
    </cfRule>
  </conditionalFormatting>
  <conditionalFormatting sqref="E63:P64">
    <cfRule type="expression" dxfId="737" priority="35">
      <formula>OR($I$8="RON", $L$8="RON")</formula>
    </cfRule>
    <cfRule type="expression" dxfId="736" priority="36">
      <formula>OR($I$8="PLN", $L$8="PLN")</formula>
    </cfRule>
    <cfRule type="expression" dxfId="735" priority="37" stopIfTrue="1">
      <formula>OR($I$8="HUF", $L$8="HUF")</formula>
    </cfRule>
    <cfRule type="expression" dxfId="734" priority="38">
      <formula>OR($I$8="CZK", $L$8="CZK")</formula>
    </cfRule>
    <cfRule type="expression" dxfId="733" priority="39" stopIfTrue="1">
      <formula>OR($I$8="BGN", $L$8="BGN")</formula>
    </cfRule>
    <cfRule type="expression" dxfId="732" priority="40" stopIfTrue="1">
      <formula>OR($L$8="EUR", $I$8="EUR")</formula>
    </cfRule>
    <cfRule type="expression" dxfId="731" priority="34">
      <formula>OR($I$8="SEK", $L$8="SEK")</formula>
    </cfRule>
    <cfRule type="expression" dxfId="730" priority="41" stopIfTrue="1">
      <formula>OR($I$8="DKK", $L$8="DKK")</formula>
    </cfRule>
  </conditionalFormatting>
  <conditionalFormatting sqref="E83:P84">
    <cfRule type="expression" dxfId="729" priority="45" stopIfTrue="1">
      <formula>OR($I$8="HUF", $L$8="HUF")</formula>
    </cfRule>
    <cfRule type="expression" dxfId="728" priority="49" stopIfTrue="1">
      <formula>OR($I$8="DKK", $L$8="DKK")</formula>
    </cfRule>
    <cfRule type="expression" dxfId="727" priority="48" stopIfTrue="1">
      <formula>OR($L$8="EUR", $I$8="EUR")</formula>
    </cfRule>
    <cfRule type="expression" dxfId="726" priority="47" stopIfTrue="1">
      <formula>OR($I$8="BGN", $L$8="BGN")</formula>
    </cfRule>
    <cfRule type="expression" dxfId="725" priority="46">
      <formula>OR($I$8="CZK", $L$8="CZK")</formula>
    </cfRule>
    <cfRule type="expression" dxfId="724" priority="44">
      <formula>OR($I$8="PLN", $L$8="PLN")</formula>
    </cfRule>
    <cfRule type="expression" dxfId="723" priority="43">
      <formula>OR($I$8="RON", $L$8="RON")</formula>
    </cfRule>
    <cfRule type="expression" dxfId="722" priority="42">
      <formula>OR($I$8="SEK", $L$8="SEK")</formula>
    </cfRule>
  </conditionalFormatting>
  <conditionalFormatting sqref="F170">
    <cfRule type="expression" dxfId="721" priority="27">
      <formula>OR($I$8="RON", $L$8="RON")</formula>
    </cfRule>
    <cfRule type="expression" dxfId="720" priority="26">
      <formula>OR($I$8="SEK", $L$8="SEK")</formula>
    </cfRule>
    <cfRule type="expression" dxfId="719" priority="31" stopIfTrue="1">
      <formula>OR($I$8="BGN", $L$8="BGN")</formula>
    </cfRule>
    <cfRule type="expression" dxfId="718" priority="28">
      <formula>OR($I$8="PLN", $L$8="PLN")</formula>
    </cfRule>
    <cfRule type="expression" dxfId="717" priority="29" stopIfTrue="1">
      <formula>OR($I$8="HUF", $L$8="HUF")</formula>
    </cfRule>
    <cfRule type="expression" dxfId="716" priority="30">
      <formula>OR($I$8="CZK", $L$8="CZK")</formula>
    </cfRule>
    <cfRule type="expression" dxfId="715" priority="32" stopIfTrue="1">
      <formula>OR($L$8="EUR", $I$8="EUR")</formula>
    </cfRule>
    <cfRule type="expression" dxfId="714" priority="33" stopIfTrue="1">
      <formula>OR($I$8="DKK", $L$8="DKK")</formula>
    </cfRule>
  </conditionalFormatting>
  <conditionalFormatting sqref="F186 H186 J186 L186 N186 P186 R186">
    <cfRule type="expression" dxfId="713" priority="10">
      <formula>OR($I$8="SEK", $L$8="SEK")</formula>
    </cfRule>
    <cfRule type="expression" dxfId="712" priority="12">
      <formula>OR($I$8="PLN", $L$8="PLN")</formula>
    </cfRule>
    <cfRule type="expression" dxfId="711" priority="13" stopIfTrue="1">
      <formula>OR($I$8="HUF", $L$8="HUF")</formula>
    </cfRule>
    <cfRule type="expression" dxfId="710" priority="14">
      <formula>OR($I$8="CZK", $L$8="CZK")</formula>
    </cfRule>
    <cfRule type="expression" dxfId="709" priority="15" stopIfTrue="1">
      <formula>OR($I$8="BGN", $L$8="BGN")</formula>
    </cfRule>
    <cfRule type="expression" dxfId="708" priority="16" stopIfTrue="1">
      <formula>OR($L$8="EUR", $I$8="EUR")</formula>
    </cfRule>
    <cfRule type="expression" dxfId="707" priority="17" stopIfTrue="1">
      <formula>OR($I$8="DKK", $L$8="DKK")</formula>
    </cfRule>
    <cfRule type="expression" dxfId="706" priority="11">
      <formula>OR($I$8="RON", $L$8="RON")</formula>
    </cfRule>
  </conditionalFormatting>
  <conditionalFormatting sqref="F8:G9">
    <cfRule type="expression" dxfId="705" priority="87">
      <formula>OR($I$8="PLN", $L$8="PLN")</formula>
    </cfRule>
    <cfRule type="expression" dxfId="704" priority="88" stopIfTrue="1">
      <formula>OR($I$8="HUF", $L$8="HUF")</formula>
    </cfRule>
    <cfRule type="expression" dxfId="703" priority="89">
      <formula>OR($I$8="CZK", $L$8="CZK")</formula>
    </cfRule>
    <cfRule type="expression" dxfId="702" priority="90" stopIfTrue="1">
      <formula>OR($I$8="BGN", $L$8="BGN")</formula>
    </cfRule>
    <cfRule type="expression" dxfId="701" priority="85" stopIfTrue="1">
      <formula>OR($I$8="SEK", $L$8="SEK")</formula>
    </cfRule>
    <cfRule type="expression" dxfId="700" priority="92">
      <formula>$H$46="Select"</formula>
    </cfRule>
    <cfRule type="expression" dxfId="699" priority="93">
      <formula>$D8="Name of authority/organisation"</formula>
    </cfRule>
    <cfRule type="expression" dxfId="698" priority="94">
      <formula>OR($H$46="Select", $H$46="Individually")</formula>
    </cfRule>
    <cfRule type="expression" dxfId="697" priority="95" stopIfTrue="1">
      <formula>OR($I$8="DKK", $L$8="DKK")</formula>
    </cfRule>
    <cfRule type="expression" dxfId="696" priority="91">
      <formula>OR($I$8="EUR", $L$8="EUR")</formula>
    </cfRule>
    <cfRule type="expression" dxfId="695" priority="86">
      <formula>OR($I$8="RON", $L$8="RON")</formula>
    </cfRule>
  </conditionalFormatting>
  <conditionalFormatting sqref="F159:Q165">
    <cfRule type="expression" dxfId="694" priority="97">
      <formula>$G$63=0</formula>
    </cfRule>
  </conditionalFormatting>
  <conditionalFormatting sqref="F157:S157">
    <cfRule type="expression" dxfId="693" priority="115">
      <formula>$F$63=0</formula>
    </cfRule>
  </conditionalFormatting>
  <conditionalFormatting sqref="F158:S158">
    <cfRule type="expression" dxfId="692" priority="114">
      <formula>$G$63=0</formula>
    </cfRule>
  </conditionalFormatting>
  <conditionalFormatting sqref="F166:S166">
    <cfRule type="expression" dxfId="691" priority="106">
      <formula>$O$63=0</formula>
    </cfRule>
  </conditionalFormatting>
  <conditionalFormatting sqref="F167:S167">
    <cfRule type="expression" dxfId="690" priority="105">
      <formula>$P$63=0</formula>
    </cfRule>
  </conditionalFormatting>
  <conditionalFormatting sqref="F168:S169">
    <cfRule type="expression" dxfId="689" priority="104">
      <formula>F170=0</formula>
    </cfRule>
  </conditionalFormatting>
  <conditionalFormatting sqref="H170 J170 L170 N170 P170 R170">
    <cfRule type="expression" dxfId="688" priority="20">
      <formula>OR($I$8="PLN", $L$8="PLN")</formula>
    </cfRule>
    <cfRule type="expression" dxfId="687" priority="22">
      <formula>OR($I$8="CZK", $L$8="CZK")</formula>
    </cfRule>
    <cfRule type="expression" dxfId="686" priority="23" stopIfTrue="1">
      <formula>OR($I$8="BGN", $L$8="BGN")</formula>
    </cfRule>
    <cfRule type="expression" dxfId="685" priority="24" stopIfTrue="1">
      <formula>OR($L$8="EUR", $I$8="EUR")</formula>
    </cfRule>
    <cfRule type="expression" dxfId="684" priority="25" stopIfTrue="1">
      <formula>OR($I$8="DKK", $L$8="DKK")</formula>
    </cfRule>
    <cfRule type="expression" dxfId="683" priority="21" stopIfTrue="1">
      <formula>OR($I$8="HUF", $L$8="HUF")</formula>
    </cfRule>
    <cfRule type="expression" dxfId="682" priority="18">
      <formula>OR($I$8="SEK", $L$8="SEK")</formula>
    </cfRule>
    <cfRule type="expression" dxfId="681" priority="19">
      <formula>OR($I$8="RON", $L$8="RON")</formula>
    </cfRule>
  </conditionalFormatting>
  <conditionalFormatting sqref="K141:K142 R157:S167 O75:P76 R148:S149 R183:S185">
    <cfRule type="cellIs" dxfId="680" priority="122" operator="lessThan">
      <formula>0</formula>
    </cfRule>
    <cfRule type="cellIs" dxfId="679" priority="123" operator="equal">
      <formula>1</formula>
    </cfRule>
    <cfRule type="cellIs" dxfId="678" priority="125" operator="equal">
      <formula>0</formula>
    </cfRule>
  </conditionalFormatting>
  <conditionalFormatting sqref="K141:K142">
    <cfRule type="cellIs" dxfId="677" priority="118" operator="equal">
      <formula>0</formula>
    </cfRule>
  </conditionalFormatting>
  <conditionalFormatting sqref="L8:M9">
    <cfRule type="expression" dxfId="676" priority="96">
      <formula>$F$8="ETC"</formula>
    </cfRule>
  </conditionalFormatting>
  <conditionalFormatting sqref="O75:P76 K141:K142 R148:S149 R157:S167 R183:S185">
    <cfRule type="cellIs" dxfId="675" priority="9" operator="greaterThan">
      <formula>1</formula>
    </cfRule>
    <cfRule type="cellIs" dxfId="674" priority="126" operator="between">
      <formula>0</formula>
      <formula>1</formula>
    </cfRule>
  </conditionalFormatting>
  <conditionalFormatting sqref="P176:P177">
    <cfRule type="expression" dxfId="673" priority="1">
      <formula>OR($I$8="SEK", $L$8="SEK")</formula>
    </cfRule>
    <cfRule type="expression" dxfId="672" priority="8" stopIfTrue="1">
      <formula>OR($I$8="DKK", $L$8="DKK")</formula>
    </cfRule>
    <cfRule type="expression" dxfId="671" priority="7" stopIfTrue="1">
      <formula>OR($L$8="EUR", $I$8="EUR")</formula>
    </cfRule>
    <cfRule type="expression" dxfId="670" priority="6" stopIfTrue="1">
      <formula>OR($I$8="BGN", $L$8="BGN")</formula>
    </cfRule>
    <cfRule type="expression" dxfId="669" priority="5">
      <formula>OR($I$8="CZK", $L$8="CZK")</formula>
    </cfRule>
    <cfRule type="expression" dxfId="668" priority="4" stopIfTrue="1">
      <formula>OR($I$8="HUF", $L$8="HUF")</formula>
    </cfRule>
    <cfRule type="expression" dxfId="667" priority="3">
      <formula>OR($I$8="PLN", $L$8="PLN")</formula>
    </cfRule>
    <cfRule type="expression" dxfId="666" priority="2">
      <formula>OR($I$8="RON", $L$8="RON")</formula>
    </cfRule>
  </conditionalFormatting>
  <conditionalFormatting sqref="R159:S159">
    <cfRule type="expression" dxfId="665" priority="113">
      <formula>$H$63=0</formula>
    </cfRule>
  </conditionalFormatting>
  <conditionalFormatting sqref="R160:S160">
    <cfRule type="expression" dxfId="664" priority="112">
      <formula>$I$63=0</formula>
    </cfRule>
  </conditionalFormatting>
  <conditionalFormatting sqref="R161:S161">
    <cfRule type="expression" dxfId="663" priority="111">
      <formula>$J$63=0</formula>
    </cfRule>
  </conditionalFormatting>
  <conditionalFormatting sqref="R162:S162">
    <cfRule type="expression" dxfId="662" priority="110">
      <formula>$K$63=0</formula>
    </cfRule>
  </conditionalFormatting>
  <conditionalFormatting sqref="R163:S163">
    <cfRule type="expression" dxfId="661" priority="109">
      <formula>$L$63=0</formula>
    </cfRule>
  </conditionalFormatting>
  <conditionalFormatting sqref="R164:S164">
    <cfRule type="expression" dxfId="660" priority="108">
      <formula>$M$63=0</formula>
    </cfRule>
  </conditionalFormatting>
  <conditionalFormatting sqref="R165:S165">
    <cfRule type="expression" dxfId="659" priority="107">
      <formula>$N$63=0</formula>
    </cfRule>
  </conditionalFormatting>
  <dataValidations count="8">
    <dataValidation type="list" allowBlank="1" showInputMessage="1" showErrorMessage="1" sqref="P21:AD21" xr:uid="{483B91F4-4665-4DE3-BF3E-5D08ACB1B1D1}">
      <formula1>"No,Yes"</formula1>
    </dataValidation>
    <dataValidation type="decimal" showInputMessage="1" showErrorMessage="1" errorTitle="Error" error="Only insert values between 0% and 100%" sqref="Q84:AC87 O86 O69 O66 O73 Q111:Q142 U141 O122 O124 R77:U77 S112:U117 R112:R118 O126 O141 O71 Q67:Q77 V67:AC77 R141:T142 Y111:AC142 V111:X141" xr:uid="{EFD0A91B-9B68-4DBF-9EDC-8985CB55538C}">
      <formula1>0</formula1>
      <formula2>1</formula2>
    </dataValidation>
    <dataValidation type="custom" showInputMessage="1" showErrorMessage="1" errorTitle="Error" error="Only insert values between 0% and 100% or &quot;n.a.&quot;" sqref="E152" xr:uid="{86ABE08D-493F-4817-B989-F0B8FCE3CDF9}">
      <formula1>OR(AND(E152&gt;=0,E152&lt;=1),E152="n.a.",E152="na")</formula1>
    </dataValidation>
    <dataValidation type="list" allowBlank="1" showInputMessage="1" showErrorMessage="1" sqref="M21:N21" xr:uid="{7B02431F-F3BB-441A-A97D-C3925E016BA0}">
      <formula1>"select,No,Yes"</formula1>
    </dataValidation>
    <dataValidation type="custom" allowBlank="1" showInputMessage="1" showErrorMessage="1" error="Please insert only numbers. Mark missing values with &quot;NA&quot;." sqref="F93:P93 F157:Q167 R168 F168 F83:P83 H168 J168 L168 N168 P168 F63:P63 F97:P98 F101:P102 F105:P106 P176" xr:uid="{3C1C9CE7-A71D-4176-B752-BF93B99DB375}">
      <formula1>OR(ISNUMBER(F63),F63="NA")</formula1>
    </dataValidation>
    <dataValidation type="list" allowBlank="1" showInputMessage="1" showErrorMessage="1" sqref="F10" xr:uid="{DEA5E883-8316-4328-89E2-25DF5960B749}">
      <formula1>INDIRECT(SUBSTITUTE($F$8," ",""))</formula1>
    </dataValidation>
    <dataValidation type="custom" allowBlank="1" showInputMessage="1" showErrorMessage="1" error="Please insert only numbers." sqref="E143" xr:uid="{615FCC6F-B84A-4F0B-B203-A8E9469FAC86}">
      <formula1>ISNUMBER(E143:E154)</formula1>
    </dataValidation>
    <dataValidation type="list" allowBlank="1" showInputMessage="1" showErrorMessage="1" sqref="J115:K116" xr:uid="{4E4F9885-DA22-4AE5-A2BF-EEF2A59F1851}">
      <formula1>"Yes, No"</formula1>
    </dataValidation>
  </dataValidations>
  <pageMargins left="0.7" right="0.7" top="0.75" bottom="0.75" header="0.3" footer="0.3"/>
  <pageSetup paperSize="9" orientation="portrait" r:id="rId1"/>
  <headerFooter>
    <oddFooter>&amp;C_x000D_&amp;1#&amp;"Verdana"&amp;7&amp;K000000 Confidential</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29901997-8AD6-4B18-ACBF-6A382D323DF2}">
          <x14:formula1>
            <xm:f>'Background sheet'!$A$3:$A$31</xm:f>
          </x14:formula1>
          <xm:sqref>F8</xm:sqref>
        </x14:dataValidation>
        <x14:dataValidation type="list" allowBlank="1" showInputMessage="1" showErrorMessage="1" xr:uid="{A6E3DD5F-68A2-6C4A-AAD8-C8DAF040365B}">
          <x14:formula1>
            <xm:f>IF($F$8="ETC",'Background sheet'!$A$34:$A$42)</xm:f>
          </x14:formula1>
          <xm:sqref>L8:M9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F5DE5-3B6D-4D0F-9808-95F4E27F0383}">
  <dimension ref="A1:L166"/>
  <sheetViews>
    <sheetView showFormulas="1" topLeftCell="A22" zoomScale="96" zoomScaleNormal="70" workbookViewId="0">
      <selection activeCell="E28" sqref="E28:E30"/>
    </sheetView>
  </sheetViews>
  <sheetFormatPr defaultColWidth="9" defaultRowHeight="15.75" customHeight="1"/>
  <cols>
    <col min="1" max="1" width="6.5" style="58" customWidth="1"/>
    <col min="2" max="2" width="17.58203125" style="67" customWidth="1"/>
    <col min="3" max="3" width="13.08203125" style="66" customWidth="1"/>
    <col min="4" max="4" width="2.5" style="65" customWidth="1"/>
    <col min="5" max="5" width="61" style="63" customWidth="1"/>
    <col min="6" max="6" width="1.58203125" style="63" customWidth="1"/>
    <col min="7" max="16384" width="9" style="58"/>
  </cols>
  <sheetData>
    <row r="1" spans="1:12" s="20" customFormat="1" ht="15.75" customHeight="1">
      <c r="A1" s="19"/>
      <c r="B1" s="15"/>
      <c r="C1" s="15"/>
    </row>
    <row r="2" spans="1:12" s="20" customFormat="1" ht="15.75" customHeight="1">
      <c r="A2" s="19"/>
      <c r="B2" s="298" t="s">
        <v>108</v>
      </c>
      <c r="C2" s="298"/>
      <c r="D2" s="298"/>
      <c r="E2" s="298"/>
      <c r="F2" s="71"/>
      <c r="G2" s="71"/>
      <c r="H2" s="71"/>
      <c r="I2" s="71"/>
      <c r="J2" s="16"/>
      <c r="K2" s="16"/>
      <c r="L2" s="16"/>
    </row>
    <row r="3" spans="1:12" s="20" customFormat="1" ht="15.75" customHeight="1" thickBot="1">
      <c r="A3" s="19"/>
      <c r="B3" s="298"/>
      <c r="C3" s="298"/>
      <c r="D3" s="298"/>
      <c r="E3" s="298"/>
      <c r="F3" s="71"/>
      <c r="G3" s="71"/>
      <c r="H3" s="71"/>
      <c r="I3" s="71"/>
      <c r="J3" s="16"/>
      <c r="K3" s="16"/>
      <c r="L3" s="16"/>
    </row>
    <row r="4" spans="1:12" s="20" customFormat="1" ht="15.75" customHeight="1" thickTop="1" thickBot="1">
      <c r="A4" s="19"/>
      <c r="B4" s="72"/>
      <c r="C4" s="72"/>
      <c r="D4" s="72"/>
      <c r="E4" s="71"/>
      <c r="F4" s="71"/>
      <c r="G4" s="71"/>
      <c r="H4" s="71"/>
      <c r="I4" s="71"/>
      <c r="J4" s="17"/>
      <c r="K4" s="16"/>
      <c r="L4" s="16"/>
    </row>
    <row r="5" spans="1:12" ht="15.75" customHeight="1" thickTop="1">
      <c r="B5" s="436" t="s">
        <v>109</v>
      </c>
      <c r="C5" s="439" t="s">
        <v>110</v>
      </c>
      <c r="D5" s="442"/>
      <c r="E5" s="439" t="s">
        <v>111</v>
      </c>
      <c r="F5" s="57"/>
    </row>
    <row r="6" spans="1:12" ht="15.75" customHeight="1">
      <c r="B6" s="437"/>
      <c r="C6" s="440"/>
      <c r="D6" s="443"/>
      <c r="E6" s="440"/>
      <c r="F6" s="64"/>
    </row>
    <row r="7" spans="1:12" ht="15.75" customHeight="1" thickBot="1">
      <c r="B7" s="438"/>
      <c r="C7" s="441"/>
      <c r="D7" s="444"/>
      <c r="E7" s="441"/>
      <c r="F7" s="68"/>
    </row>
    <row r="8" spans="1:12" ht="15.75" customHeight="1">
      <c r="B8" s="426" t="s">
        <v>112</v>
      </c>
      <c r="C8" s="427"/>
      <c r="D8" s="427"/>
      <c r="E8" s="427"/>
      <c r="F8" s="69"/>
    </row>
    <row r="9" spans="1:12" ht="15.75" customHeight="1" thickBot="1">
      <c r="B9" s="428"/>
      <c r="C9" s="429"/>
      <c r="D9" s="429"/>
      <c r="E9" s="429"/>
      <c r="F9" s="70"/>
    </row>
    <row r="10" spans="1:12" ht="15.75" customHeight="1">
      <c r="B10" s="448" t="s">
        <v>113</v>
      </c>
      <c r="C10" s="445" t="s">
        <v>114</v>
      </c>
      <c r="D10" s="455" t="s">
        <v>115</v>
      </c>
      <c r="E10" s="435" t="s">
        <v>116</v>
      </c>
      <c r="F10" s="59"/>
    </row>
    <row r="11" spans="1:12" ht="15.75" customHeight="1">
      <c r="B11" s="450"/>
      <c r="C11" s="446"/>
      <c r="D11" s="456"/>
      <c r="E11" s="430"/>
      <c r="F11" s="60"/>
    </row>
    <row r="12" spans="1:12" ht="15.75" customHeight="1" thickBot="1">
      <c r="B12" s="449"/>
      <c r="C12" s="447"/>
      <c r="D12" s="433"/>
      <c r="E12" s="431"/>
      <c r="F12" s="61"/>
    </row>
    <row r="13" spans="1:12" ht="15.75" customHeight="1">
      <c r="B13" s="448" t="s">
        <v>117</v>
      </c>
      <c r="C13" s="445" t="s">
        <v>118</v>
      </c>
      <c r="D13" s="434" t="s">
        <v>115</v>
      </c>
      <c r="E13" s="435" t="s">
        <v>119</v>
      </c>
      <c r="F13" s="59"/>
    </row>
    <row r="14" spans="1:12" ht="15.75" customHeight="1">
      <c r="B14" s="450"/>
      <c r="C14" s="446"/>
      <c r="D14" s="432"/>
      <c r="E14" s="430"/>
      <c r="F14" s="60"/>
    </row>
    <row r="15" spans="1:12" ht="15.75" customHeight="1">
      <c r="B15" s="450"/>
      <c r="C15" s="446"/>
      <c r="D15" s="432" t="s">
        <v>115</v>
      </c>
      <c r="E15" s="430" t="s">
        <v>120</v>
      </c>
      <c r="F15" s="60"/>
    </row>
    <row r="16" spans="1:12" ht="15.75" customHeight="1">
      <c r="B16" s="450"/>
      <c r="C16" s="446"/>
      <c r="D16" s="432"/>
      <c r="E16" s="430"/>
      <c r="F16" s="60"/>
    </row>
    <row r="17" spans="2:6" ht="15.75" customHeight="1" thickBot="1">
      <c r="B17" s="449"/>
      <c r="C17" s="447"/>
      <c r="D17" s="433"/>
      <c r="E17" s="431"/>
      <c r="F17" s="61"/>
    </row>
    <row r="18" spans="2:6" ht="15.75" customHeight="1">
      <c r="B18" s="448" t="s">
        <v>121</v>
      </c>
      <c r="C18" s="445" t="s">
        <v>122</v>
      </c>
      <c r="D18" s="434" t="s">
        <v>115</v>
      </c>
      <c r="E18" s="435" t="s">
        <v>123</v>
      </c>
      <c r="F18" s="59"/>
    </row>
    <row r="19" spans="2:6" ht="15.75" customHeight="1">
      <c r="B19" s="450"/>
      <c r="C19" s="446"/>
      <c r="D19" s="432"/>
      <c r="E19" s="430"/>
      <c r="F19" s="60"/>
    </row>
    <row r="20" spans="2:6" ht="15.75" customHeight="1">
      <c r="B20" s="450"/>
      <c r="C20" s="446"/>
      <c r="D20" s="432" t="s">
        <v>115</v>
      </c>
      <c r="E20" s="430" t="s">
        <v>124</v>
      </c>
      <c r="F20" s="60"/>
    </row>
    <row r="21" spans="2:6" ht="15.75" customHeight="1" thickBot="1">
      <c r="B21" s="449"/>
      <c r="C21" s="447"/>
      <c r="D21" s="433"/>
      <c r="E21" s="431"/>
      <c r="F21" s="61"/>
    </row>
    <row r="22" spans="2:6" ht="15.75" customHeight="1">
      <c r="B22" s="448" t="s">
        <v>125</v>
      </c>
      <c r="C22" s="445" t="s">
        <v>126</v>
      </c>
      <c r="D22" s="434" t="s">
        <v>115</v>
      </c>
      <c r="E22" s="435" t="s">
        <v>127</v>
      </c>
      <c r="F22" s="59"/>
    </row>
    <row r="23" spans="2:6" ht="15.75" customHeight="1">
      <c r="B23" s="450"/>
      <c r="C23" s="446"/>
      <c r="D23" s="432"/>
      <c r="E23" s="430"/>
      <c r="F23" s="60"/>
    </row>
    <row r="24" spans="2:6" ht="15.75" customHeight="1">
      <c r="B24" s="450"/>
      <c r="C24" s="446"/>
      <c r="D24" s="432" t="s">
        <v>115</v>
      </c>
      <c r="E24" s="430" t="s">
        <v>128</v>
      </c>
      <c r="F24" s="60"/>
    </row>
    <row r="25" spans="2:6" ht="15.75" customHeight="1">
      <c r="B25" s="450"/>
      <c r="C25" s="446"/>
      <c r="D25" s="432"/>
      <c r="E25" s="430"/>
      <c r="F25" s="60"/>
    </row>
    <row r="26" spans="2:6" ht="15.75" customHeight="1">
      <c r="B26" s="450"/>
      <c r="C26" s="446"/>
      <c r="D26" s="432" t="s">
        <v>115</v>
      </c>
      <c r="E26" s="430" t="s">
        <v>129</v>
      </c>
      <c r="F26" s="60"/>
    </row>
    <row r="27" spans="2:6" ht="15.75" customHeight="1" thickBot="1">
      <c r="B27" s="449"/>
      <c r="C27" s="447"/>
      <c r="D27" s="433"/>
      <c r="E27" s="431"/>
      <c r="F27" s="61"/>
    </row>
    <row r="28" spans="2:6" ht="15.75" customHeight="1">
      <c r="B28" s="448" t="s">
        <v>130</v>
      </c>
      <c r="C28" s="445" t="s">
        <v>131</v>
      </c>
      <c r="D28" s="434" t="s">
        <v>115</v>
      </c>
      <c r="E28" s="435" t="s">
        <v>132</v>
      </c>
      <c r="F28" s="59"/>
    </row>
    <row r="29" spans="2:6" ht="15.75" customHeight="1">
      <c r="B29" s="450"/>
      <c r="C29" s="446"/>
      <c r="D29" s="432"/>
      <c r="E29" s="430"/>
      <c r="F29" s="60"/>
    </row>
    <row r="30" spans="2:6" ht="15.75" customHeight="1">
      <c r="B30" s="450"/>
      <c r="C30" s="446"/>
      <c r="D30" s="432"/>
      <c r="E30" s="430"/>
      <c r="F30" s="60"/>
    </row>
    <row r="31" spans="2:6" ht="15.75" customHeight="1">
      <c r="B31" s="450"/>
      <c r="C31" s="446"/>
      <c r="D31" s="432" t="s">
        <v>115</v>
      </c>
      <c r="E31" s="430" t="s">
        <v>133</v>
      </c>
      <c r="F31" s="60"/>
    </row>
    <row r="32" spans="2:6" ht="15.75" customHeight="1">
      <c r="B32" s="450"/>
      <c r="C32" s="446"/>
      <c r="D32" s="432"/>
      <c r="E32" s="430"/>
      <c r="F32" s="60"/>
    </row>
    <row r="33" spans="2:6" ht="15.75" customHeight="1">
      <c r="B33" s="450"/>
      <c r="C33" s="446"/>
      <c r="D33" s="432" t="s">
        <v>115</v>
      </c>
      <c r="E33" s="430" t="s">
        <v>134</v>
      </c>
      <c r="F33" s="60"/>
    </row>
    <row r="34" spans="2:6" ht="15.75" customHeight="1">
      <c r="B34" s="450"/>
      <c r="C34" s="446"/>
      <c r="D34" s="432"/>
      <c r="E34" s="430"/>
      <c r="F34" s="60"/>
    </row>
    <row r="35" spans="2:6" ht="15.75" customHeight="1">
      <c r="B35" s="450"/>
      <c r="C35" s="446"/>
      <c r="D35" s="432" t="s">
        <v>115</v>
      </c>
      <c r="E35" s="430" t="s">
        <v>135</v>
      </c>
      <c r="F35" s="60"/>
    </row>
    <row r="36" spans="2:6" ht="15.75" customHeight="1" thickBot="1">
      <c r="B36" s="449"/>
      <c r="C36" s="447"/>
      <c r="D36" s="433"/>
      <c r="E36" s="431"/>
      <c r="F36" s="61"/>
    </row>
    <row r="37" spans="2:6" ht="15.75" customHeight="1">
      <c r="B37" s="426" t="s">
        <v>136</v>
      </c>
      <c r="C37" s="427"/>
      <c r="D37" s="427"/>
      <c r="E37" s="427"/>
      <c r="F37" s="69"/>
    </row>
    <row r="38" spans="2:6" ht="15.75" customHeight="1" thickBot="1">
      <c r="B38" s="428"/>
      <c r="C38" s="429"/>
      <c r="D38" s="429"/>
      <c r="E38" s="429"/>
      <c r="F38" s="70"/>
    </row>
    <row r="39" spans="2:6" ht="15.75" customHeight="1">
      <c r="B39" s="448" t="s">
        <v>137</v>
      </c>
      <c r="C39" s="445" t="s">
        <v>138</v>
      </c>
      <c r="D39" s="434" t="s">
        <v>115</v>
      </c>
      <c r="E39" s="435" t="s">
        <v>139</v>
      </c>
      <c r="F39" s="59"/>
    </row>
    <row r="40" spans="2:6" ht="15.75" customHeight="1">
      <c r="B40" s="450"/>
      <c r="C40" s="446"/>
      <c r="D40" s="432"/>
      <c r="E40" s="430"/>
      <c r="F40" s="60"/>
    </row>
    <row r="41" spans="2:6" ht="15.75" customHeight="1">
      <c r="B41" s="450"/>
      <c r="C41" s="446"/>
      <c r="D41" s="432" t="s">
        <v>115</v>
      </c>
      <c r="E41" s="430" t="s">
        <v>140</v>
      </c>
      <c r="F41" s="60"/>
    </row>
    <row r="42" spans="2:6" ht="15.75" customHeight="1">
      <c r="B42" s="450"/>
      <c r="C42" s="446"/>
      <c r="D42" s="432"/>
      <c r="E42" s="430"/>
      <c r="F42" s="60"/>
    </row>
    <row r="43" spans="2:6" ht="15.75" customHeight="1">
      <c r="B43" s="450"/>
      <c r="C43" s="446"/>
      <c r="D43" s="432" t="s">
        <v>115</v>
      </c>
      <c r="E43" s="430" t="s">
        <v>141</v>
      </c>
      <c r="F43" s="60"/>
    </row>
    <row r="44" spans="2:6" ht="15.75" customHeight="1" thickBot="1">
      <c r="B44" s="449"/>
      <c r="C44" s="447"/>
      <c r="D44" s="433"/>
      <c r="E44" s="431"/>
      <c r="F44" s="61"/>
    </row>
    <row r="45" spans="2:6" ht="15.75" customHeight="1">
      <c r="B45" s="448" t="s">
        <v>142</v>
      </c>
      <c r="C45" s="445" t="s">
        <v>143</v>
      </c>
      <c r="D45" s="434" t="s">
        <v>115</v>
      </c>
      <c r="E45" s="435" t="s">
        <v>144</v>
      </c>
      <c r="F45" s="59"/>
    </row>
    <row r="46" spans="2:6" ht="15.75" customHeight="1">
      <c r="B46" s="450"/>
      <c r="C46" s="446"/>
      <c r="D46" s="432"/>
      <c r="E46" s="430"/>
      <c r="F46" s="60"/>
    </row>
    <row r="47" spans="2:6" ht="15.75" customHeight="1">
      <c r="B47" s="450"/>
      <c r="C47" s="446"/>
      <c r="D47" s="432" t="s">
        <v>115</v>
      </c>
      <c r="E47" s="430" t="s">
        <v>145</v>
      </c>
      <c r="F47" s="60"/>
    </row>
    <row r="48" spans="2:6" ht="15.75" customHeight="1">
      <c r="B48" s="450"/>
      <c r="C48" s="446"/>
      <c r="D48" s="432"/>
      <c r="E48" s="430"/>
      <c r="F48" s="60"/>
    </row>
    <row r="49" spans="2:6" ht="15.75" customHeight="1">
      <c r="B49" s="450"/>
      <c r="C49" s="446"/>
      <c r="D49" s="432" t="s">
        <v>115</v>
      </c>
      <c r="E49" s="430" t="s">
        <v>146</v>
      </c>
      <c r="F49" s="60"/>
    </row>
    <row r="50" spans="2:6" ht="15.75" customHeight="1" thickBot="1">
      <c r="B50" s="449"/>
      <c r="C50" s="447"/>
      <c r="D50" s="433"/>
      <c r="E50" s="431"/>
      <c r="F50" s="61"/>
    </row>
    <row r="51" spans="2:6" ht="15.75" customHeight="1">
      <c r="B51" s="448" t="s">
        <v>147</v>
      </c>
      <c r="C51" s="445" t="s">
        <v>148</v>
      </c>
      <c r="D51" s="434" t="s">
        <v>115</v>
      </c>
      <c r="E51" s="435" t="s">
        <v>149</v>
      </c>
      <c r="F51" s="59"/>
    </row>
    <row r="52" spans="2:6" ht="15.75" customHeight="1">
      <c r="B52" s="450"/>
      <c r="C52" s="446"/>
      <c r="D52" s="432"/>
      <c r="E52" s="430"/>
      <c r="F52" s="60"/>
    </row>
    <row r="53" spans="2:6" ht="15.75" customHeight="1">
      <c r="B53" s="450"/>
      <c r="C53" s="446"/>
      <c r="D53" s="432"/>
      <c r="E53" s="430"/>
      <c r="F53" s="60"/>
    </row>
    <row r="54" spans="2:6" ht="15.75" customHeight="1">
      <c r="B54" s="450"/>
      <c r="C54" s="446"/>
      <c r="D54" s="432" t="s">
        <v>115</v>
      </c>
      <c r="E54" s="430" t="s">
        <v>150</v>
      </c>
      <c r="F54" s="60"/>
    </row>
    <row r="55" spans="2:6" ht="15.75" customHeight="1" thickBot="1">
      <c r="B55" s="449"/>
      <c r="C55" s="447"/>
      <c r="D55" s="433"/>
      <c r="E55" s="431"/>
      <c r="F55" s="61"/>
    </row>
    <row r="56" spans="2:6" ht="15.75" customHeight="1">
      <c r="B56" s="448" t="s">
        <v>151</v>
      </c>
      <c r="C56" s="445" t="s">
        <v>152</v>
      </c>
      <c r="D56" s="434" t="s">
        <v>115</v>
      </c>
      <c r="E56" s="435" t="s">
        <v>153</v>
      </c>
      <c r="F56" s="59"/>
    </row>
    <row r="57" spans="2:6" ht="15.75" customHeight="1">
      <c r="B57" s="450"/>
      <c r="C57" s="446"/>
      <c r="D57" s="432"/>
      <c r="E57" s="430"/>
      <c r="F57" s="60"/>
    </row>
    <row r="58" spans="2:6" ht="15.75" customHeight="1" thickBot="1">
      <c r="B58" s="449"/>
      <c r="C58" s="447"/>
      <c r="D58" s="433"/>
      <c r="E58" s="431"/>
      <c r="F58" s="61"/>
    </row>
    <row r="59" spans="2:6" ht="15.75" customHeight="1">
      <c r="B59" s="448" t="s">
        <v>154</v>
      </c>
      <c r="C59" s="445" t="s">
        <v>155</v>
      </c>
      <c r="D59" s="434" t="s">
        <v>115</v>
      </c>
      <c r="E59" s="435" t="s">
        <v>156</v>
      </c>
      <c r="F59" s="59"/>
    </row>
    <row r="60" spans="2:6" ht="15.75" customHeight="1">
      <c r="B60" s="450"/>
      <c r="C60" s="446"/>
      <c r="D60" s="432"/>
      <c r="E60" s="430"/>
      <c r="F60" s="60"/>
    </row>
    <row r="61" spans="2:6" ht="15.75" customHeight="1">
      <c r="B61" s="450"/>
      <c r="C61" s="446"/>
      <c r="D61" s="432" t="s">
        <v>115</v>
      </c>
      <c r="E61" s="430" t="s">
        <v>157</v>
      </c>
      <c r="F61" s="60"/>
    </row>
    <row r="62" spans="2:6" ht="15.75" customHeight="1" thickBot="1">
      <c r="B62" s="449"/>
      <c r="C62" s="447"/>
      <c r="D62" s="433"/>
      <c r="E62" s="431"/>
      <c r="F62" s="61"/>
    </row>
    <row r="63" spans="2:6" ht="15.75" customHeight="1">
      <c r="B63" s="448" t="s">
        <v>158</v>
      </c>
      <c r="C63" s="445" t="s">
        <v>159</v>
      </c>
      <c r="D63" s="434" t="s">
        <v>115</v>
      </c>
      <c r="E63" s="435" t="s">
        <v>160</v>
      </c>
      <c r="F63" s="59"/>
    </row>
    <row r="64" spans="2:6" ht="15.75" customHeight="1">
      <c r="B64" s="450"/>
      <c r="C64" s="446"/>
      <c r="D64" s="432"/>
      <c r="E64" s="430"/>
      <c r="F64" s="60"/>
    </row>
    <row r="65" spans="2:6" ht="15.75" customHeight="1" thickBot="1">
      <c r="B65" s="449"/>
      <c r="C65" s="447"/>
      <c r="D65" s="433"/>
      <c r="E65" s="431"/>
      <c r="F65" s="61"/>
    </row>
    <row r="66" spans="2:6" ht="15.75" customHeight="1">
      <c r="B66" s="426" t="s">
        <v>161</v>
      </c>
      <c r="C66" s="427"/>
      <c r="D66" s="427"/>
      <c r="E66" s="427"/>
      <c r="F66" s="69"/>
    </row>
    <row r="67" spans="2:6" ht="15.75" customHeight="1" thickBot="1">
      <c r="B67" s="428"/>
      <c r="C67" s="429"/>
      <c r="D67" s="429"/>
      <c r="E67" s="429"/>
      <c r="F67" s="70"/>
    </row>
    <row r="68" spans="2:6" ht="15.75" customHeight="1">
      <c r="B68" s="448" t="s">
        <v>162</v>
      </c>
      <c r="C68" s="445" t="s">
        <v>163</v>
      </c>
      <c r="D68" s="434" t="s">
        <v>115</v>
      </c>
      <c r="E68" s="435" t="s">
        <v>164</v>
      </c>
      <c r="F68" s="59"/>
    </row>
    <row r="69" spans="2:6" ht="15.75" customHeight="1">
      <c r="B69" s="450"/>
      <c r="C69" s="446"/>
      <c r="D69" s="432"/>
      <c r="E69" s="430"/>
      <c r="F69" s="60"/>
    </row>
    <row r="70" spans="2:6" ht="15.75" customHeight="1">
      <c r="B70" s="450"/>
      <c r="C70" s="446"/>
      <c r="D70" s="432"/>
      <c r="E70" s="430"/>
      <c r="F70" s="60"/>
    </row>
    <row r="71" spans="2:6" ht="15.75" customHeight="1">
      <c r="B71" s="450"/>
      <c r="C71" s="446"/>
      <c r="D71" s="432"/>
      <c r="E71" s="430"/>
      <c r="F71" s="60"/>
    </row>
    <row r="72" spans="2:6" ht="15.75" customHeight="1" thickBot="1">
      <c r="B72" s="449"/>
      <c r="C72" s="447"/>
      <c r="D72" s="433"/>
      <c r="E72" s="431"/>
      <c r="F72" s="61"/>
    </row>
    <row r="73" spans="2:6" ht="15.75" customHeight="1">
      <c r="B73" s="448" t="s">
        <v>165</v>
      </c>
      <c r="C73" s="445" t="s">
        <v>166</v>
      </c>
      <c r="D73" s="434" t="s">
        <v>115</v>
      </c>
      <c r="E73" s="435" t="s">
        <v>167</v>
      </c>
      <c r="F73" s="59"/>
    </row>
    <row r="74" spans="2:6" ht="15.75" customHeight="1" thickBot="1">
      <c r="B74" s="449"/>
      <c r="C74" s="447"/>
      <c r="D74" s="433"/>
      <c r="E74" s="431"/>
      <c r="F74" s="61"/>
    </row>
    <row r="75" spans="2:6" ht="15.75" customHeight="1">
      <c r="B75" s="448" t="s">
        <v>168</v>
      </c>
      <c r="C75" s="445" t="s">
        <v>169</v>
      </c>
      <c r="D75" s="434" t="s">
        <v>115</v>
      </c>
      <c r="E75" s="435" t="s">
        <v>170</v>
      </c>
      <c r="F75" s="59"/>
    </row>
    <row r="76" spans="2:6" ht="15.75" customHeight="1">
      <c r="B76" s="450"/>
      <c r="C76" s="446"/>
      <c r="D76" s="432"/>
      <c r="E76" s="430"/>
      <c r="F76" s="60"/>
    </row>
    <row r="77" spans="2:6" ht="15.75" customHeight="1">
      <c r="B77" s="450"/>
      <c r="C77" s="446"/>
      <c r="D77" s="432" t="s">
        <v>115</v>
      </c>
      <c r="E77" s="430" t="s">
        <v>171</v>
      </c>
      <c r="F77" s="60"/>
    </row>
    <row r="78" spans="2:6" ht="15.75" customHeight="1" thickBot="1">
      <c r="B78" s="449"/>
      <c r="C78" s="447"/>
      <c r="D78" s="433"/>
      <c r="E78" s="431"/>
      <c r="F78" s="61"/>
    </row>
    <row r="79" spans="2:6" ht="15.75" customHeight="1">
      <c r="B79" s="448" t="s">
        <v>172</v>
      </c>
      <c r="C79" s="445" t="s">
        <v>173</v>
      </c>
      <c r="D79" s="434" t="s">
        <v>115</v>
      </c>
      <c r="E79" s="435" t="s">
        <v>174</v>
      </c>
      <c r="F79" s="59"/>
    </row>
    <row r="80" spans="2:6" ht="15.75" customHeight="1">
      <c r="B80" s="450"/>
      <c r="C80" s="446"/>
      <c r="D80" s="432"/>
      <c r="E80" s="430"/>
      <c r="F80" s="60"/>
    </row>
    <row r="81" spans="2:6" ht="15.75" customHeight="1" thickBot="1">
      <c r="B81" s="449"/>
      <c r="C81" s="447"/>
      <c r="D81" s="433"/>
      <c r="E81" s="431"/>
      <c r="F81" s="61"/>
    </row>
    <row r="82" spans="2:6" ht="15.75" customHeight="1">
      <c r="B82" s="448" t="s">
        <v>175</v>
      </c>
      <c r="C82" s="445" t="s">
        <v>176</v>
      </c>
      <c r="D82" s="434" t="s">
        <v>115</v>
      </c>
      <c r="E82" s="435" t="s">
        <v>177</v>
      </c>
      <c r="F82" s="59"/>
    </row>
    <row r="83" spans="2:6" ht="15.75" customHeight="1" thickBot="1">
      <c r="B83" s="449"/>
      <c r="C83" s="447"/>
      <c r="D83" s="433"/>
      <c r="E83" s="431"/>
      <c r="F83" s="61"/>
    </row>
    <row r="84" spans="2:6" ht="15.75" customHeight="1">
      <c r="B84" s="448" t="s">
        <v>178</v>
      </c>
      <c r="C84" s="445" t="s">
        <v>179</v>
      </c>
      <c r="D84" s="434" t="s">
        <v>115</v>
      </c>
      <c r="E84" s="435" t="s">
        <v>180</v>
      </c>
      <c r="F84" s="59"/>
    </row>
    <row r="85" spans="2:6" ht="15.75" customHeight="1">
      <c r="B85" s="450"/>
      <c r="C85" s="446"/>
      <c r="D85" s="432"/>
      <c r="E85" s="430"/>
      <c r="F85" s="60"/>
    </row>
    <row r="86" spans="2:6" ht="15.75" customHeight="1">
      <c r="B86" s="450"/>
      <c r="C86" s="446"/>
      <c r="D86" s="432" t="s">
        <v>115</v>
      </c>
      <c r="E86" s="430" t="s">
        <v>181</v>
      </c>
      <c r="F86" s="60"/>
    </row>
    <row r="87" spans="2:6" ht="15.75" customHeight="1" thickBot="1">
      <c r="B87" s="449"/>
      <c r="C87" s="447"/>
      <c r="D87" s="433"/>
      <c r="E87" s="431"/>
      <c r="F87" s="61"/>
    </row>
    <row r="88" spans="2:6" ht="15.75" customHeight="1">
      <c r="B88" s="448" t="s">
        <v>182</v>
      </c>
      <c r="C88" s="445" t="s">
        <v>183</v>
      </c>
      <c r="D88" s="434" t="s">
        <v>115</v>
      </c>
      <c r="E88" s="435" t="s">
        <v>184</v>
      </c>
      <c r="F88" s="59"/>
    </row>
    <row r="89" spans="2:6" ht="15.75" customHeight="1">
      <c r="B89" s="450"/>
      <c r="C89" s="446"/>
      <c r="D89" s="432"/>
      <c r="E89" s="430"/>
      <c r="F89" s="60"/>
    </row>
    <row r="90" spans="2:6" ht="15.75" customHeight="1">
      <c r="B90" s="450"/>
      <c r="C90" s="446"/>
      <c r="D90" s="432"/>
      <c r="E90" s="430"/>
      <c r="F90" s="60"/>
    </row>
    <row r="91" spans="2:6" ht="15.75" customHeight="1">
      <c r="B91" s="450"/>
      <c r="C91" s="446"/>
      <c r="D91" s="432" t="s">
        <v>115</v>
      </c>
      <c r="E91" s="430" t="s">
        <v>185</v>
      </c>
      <c r="F91" s="60"/>
    </row>
    <row r="92" spans="2:6" ht="15.75" customHeight="1">
      <c r="B92" s="450"/>
      <c r="C92" s="446"/>
      <c r="D92" s="432"/>
      <c r="E92" s="430"/>
      <c r="F92" s="60"/>
    </row>
    <row r="93" spans="2:6" ht="15.75" customHeight="1">
      <c r="B93" s="450"/>
      <c r="C93" s="446"/>
      <c r="D93" s="432" t="s">
        <v>115</v>
      </c>
      <c r="E93" s="430" t="s">
        <v>186</v>
      </c>
      <c r="F93" s="60"/>
    </row>
    <row r="94" spans="2:6" ht="15.75" customHeight="1" thickBot="1">
      <c r="B94" s="449"/>
      <c r="C94" s="447"/>
      <c r="D94" s="433"/>
      <c r="E94" s="431"/>
      <c r="F94" s="61"/>
    </row>
    <row r="95" spans="2:6" ht="15.75" customHeight="1">
      <c r="B95" s="426" t="s">
        <v>187</v>
      </c>
      <c r="C95" s="427"/>
      <c r="D95" s="427"/>
      <c r="E95" s="427"/>
      <c r="F95" s="69"/>
    </row>
    <row r="96" spans="2:6" ht="15.75" customHeight="1" thickBot="1">
      <c r="B96" s="428"/>
      <c r="C96" s="429"/>
      <c r="D96" s="429"/>
      <c r="E96" s="429"/>
      <c r="F96" s="70"/>
    </row>
    <row r="97" spans="2:6" ht="15.75" customHeight="1">
      <c r="B97" s="448" t="s">
        <v>188</v>
      </c>
      <c r="C97" s="445" t="s">
        <v>189</v>
      </c>
      <c r="D97" s="434" t="s">
        <v>115</v>
      </c>
      <c r="E97" s="435" t="s">
        <v>190</v>
      </c>
      <c r="F97" s="59"/>
    </row>
    <row r="98" spans="2:6" ht="15.75" customHeight="1">
      <c r="B98" s="450"/>
      <c r="C98" s="446"/>
      <c r="D98" s="432"/>
      <c r="E98" s="430"/>
      <c r="F98" s="60"/>
    </row>
    <row r="99" spans="2:6" ht="15.75" customHeight="1">
      <c r="B99" s="450"/>
      <c r="C99" s="446"/>
      <c r="D99" s="432" t="s">
        <v>115</v>
      </c>
      <c r="E99" s="430" t="s">
        <v>191</v>
      </c>
      <c r="F99" s="60"/>
    </row>
    <row r="100" spans="2:6" ht="15.75" customHeight="1">
      <c r="B100" s="450"/>
      <c r="C100" s="446"/>
      <c r="D100" s="432"/>
      <c r="E100" s="430"/>
      <c r="F100" s="60"/>
    </row>
    <row r="101" spans="2:6" ht="15.75" customHeight="1">
      <c r="B101" s="450"/>
      <c r="C101" s="446"/>
      <c r="D101" s="432" t="s">
        <v>115</v>
      </c>
      <c r="E101" s="430" t="s">
        <v>192</v>
      </c>
      <c r="F101" s="60"/>
    </row>
    <row r="102" spans="2:6" ht="15.75" customHeight="1">
      <c r="B102" s="450"/>
      <c r="C102" s="446"/>
      <c r="D102" s="432"/>
      <c r="E102" s="430"/>
      <c r="F102" s="60"/>
    </row>
    <row r="103" spans="2:6" ht="15.75" customHeight="1">
      <c r="B103" s="450"/>
      <c r="C103" s="446"/>
      <c r="D103" s="432" t="s">
        <v>115</v>
      </c>
      <c r="E103" s="430" t="s">
        <v>193</v>
      </c>
      <c r="F103" s="60"/>
    </row>
    <row r="104" spans="2:6" ht="15.75" customHeight="1">
      <c r="B104" s="450"/>
      <c r="C104" s="446"/>
      <c r="D104" s="432"/>
      <c r="E104" s="430"/>
      <c r="F104" s="60"/>
    </row>
    <row r="105" spans="2:6" ht="15.75" customHeight="1">
      <c r="B105" s="450"/>
      <c r="C105" s="446"/>
      <c r="D105" s="432" t="s">
        <v>115</v>
      </c>
      <c r="E105" s="430" t="s">
        <v>194</v>
      </c>
      <c r="F105" s="60"/>
    </row>
    <row r="106" spans="2:6" ht="15.75" customHeight="1" thickBot="1">
      <c r="B106" s="449"/>
      <c r="C106" s="447"/>
      <c r="D106" s="433"/>
      <c r="E106" s="431"/>
      <c r="F106" s="61"/>
    </row>
    <row r="107" spans="2:6" ht="15.75" customHeight="1">
      <c r="B107" s="448" t="s">
        <v>195</v>
      </c>
      <c r="C107" s="445" t="s">
        <v>196</v>
      </c>
      <c r="D107" s="434" t="s">
        <v>115</v>
      </c>
      <c r="E107" s="435" t="s">
        <v>197</v>
      </c>
      <c r="F107" s="59"/>
    </row>
    <row r="108" spans="2:6" ht="15.75" customHeight="1">
      <c r="B108" s="450"/>
      <c r="C108" s="446"/>
      <c r="D108" s="432"/>
      <c r="E108" s="430"/>
      <c r="F108" s="60"/>
    </row>
    <row r="109" spans="2:6" ht="15.75" customHeight="1">
      <c r="B109" s="450"/>
      <c r="C109" s="446"/>
      <c r="D109" s="432"/>
      <c r="E109" s="430"/>
      <c r="F109" s="60"/>
    </row>
    <row r="110" spans="2:6" ht="15.75" customHeight="1">
      <c r="B110" s="450"/>
      <c r="C110" s="446"/>
      <c r="D110" s="432" t="s">
        <v>115</v>
      </c>
      <c r="E110" s="430" t="s">
        <v>198</v>
      </c>
      <c r="F110" s="60"/>
    </row>
    <row r="111" spans="2:6" ht="15.75" customHeight="1">
      <c r="B111" s="450"/>
      <c r="C111" s="446"/>
      <c r="D111" s="432"/>
      <c r="E111" s="430"/>
      <c r="F111" s="60"/>
    </row>
    <row r="112" spans="2:6" ht="15.75" customHeight="1">
      <c r="B112" s="450"/>
      <c r="C112" s="446"/>
      <c r="D112" s="432" t="s">
        <v>115</v>
      </c>
      <c r="E112" s="430" t="s">
        <v>199</v>
      </c>
      <c r="F112" s="60"/>
    </row>
    <row r="113" spans="2:6" ht="15.75" customHeight="1" thickBot="1">
      <c r="B113" s="449"/>
      <c r="C113" s="447"/>
      <c r="D113" s="433"/>
      <c r="E113" s="431"/>
      <c r="F113" s="61"/>
    </row>
    <row r="114" spans="2:6" ht="15.75" customHeight="1">
      <c r="B114" s="448" t="s">
        <v>200</v>
      </c>
      <c r="C114" s="445" t="s">
        <v>201</v>
      </c>
      <c r="D114" s="434" t="s">
        <v>115</v>
      </c>
      <c r="E114" s="435" t="s">
        <v>202</v>
      </c>
      <c r="F114" s="59"/>
    </row>
    <row r="115" spans="2:6" ht="15.75" customHeight="1">
      <c r="B115" s="450"/>
      <c r="C115" s="446"/>
      <c r="D115" s="432"/>
      <c r="E115" s="430"/>
      <c r="F115" s="60"/>
    </row>
    <row r="116" spans="2:6" ht="15.75" customHeight="1">
      <c r="B116" s="450"/>
      <c r="C116" s="446"/>
      <c r="D116" s="432" t="s">
        <v>115</v>
      </c>
      <c r="E116" s="430" t="s">
        <v>203</v>
      </c>
      <c r="F116" s="60"/>
    </row>
    <row r="117" spans="2:6" ht="15.75" customHeight="1" thickBot="1">
      <c r="B117" s="449"/>
      <c r="C117" s="447"/>
      <c r="D117" s="433"/>
      <c r="E117" s="431"/>
      <c r="F117" s="61"/>
    </row>
    <row r="118" spans="2:6" ht="15.75" customHeight="1">
      <c r="B118" s="448" t="s">
        <v>204</v>
      </c>
      <c r="C118" s="445" t="s">
        <v>205</v>
      </c>
      <c r="D118" s="434" t="s">
        <v>115</v>
      </c>
      <c r="E118" s="435" t="s">
        <v>206</v>
      </c>
      <c r="F118" s="59"/>
    </row>
    <row r="119" spans="2:6" ht="15.75" customHeight="1" thickBot="1">
      <c r="B119" s="449"/>
      <c r="C119" s="447"/>
      <c r="D119" s="433"/>
      <c r="E119" s="431"/>
      <c r="F119" s="61"/>
    </row>
    <row r="120" spans="2:6" ht="15.75" customHeight="1">
      <c r="B120" s="448" t="s">
        <v>207</v>
      </c>
      <c r="C120" s="445" t="s">
        <v>208</v>
      </c>
      <c r="D120" s="434" t="s">
        <v>115</v>
      </c>
      <c r="E120" s="435" t="s">
        <v>209</v>
      </c>
      <c r="F120" s="59"/>
    </row>
    <row r="121" spans="2:6" ht="15.75" customHeight="1">
      <c r="B121" s="450"/>
      <c r="C121" s="446"/>
      <c r="D121" s="432"/>
      <c r="E121" s="430"/>
      <c r="F121" s="60"/>
    </row>
    <row r="122" spans="2:6" ht="15.75" customHeight="1">
      <c r="B122" s="450"/>
      <c r="C122" s="446"/>
      <c r="D122" s="432" t="s">
        <v>115</v>
      </c>
      <c r="E122" s="430" t="s">
        <v>210</v>
      </c>
      <c r="F122" s="60"/>
    </row>
    <row r="123" spans="2:6" ht="15.75" customHeight="1">
      <c r="B123" s="450"/>
      <c r="C123" s="446"/>
      <c r="D123" s="432"/>
      <c r="E123" s="430"/>
      <c r="F123" s="60"/>
    </row>
    <row r="124" spans="2:6" ht="15.75" customHeight="1">
      <c r="B124" s="450"/>
      <c r="C124" s="446"/>
      <c r="D124" s="432" t="s">
        <v>115</v>
      </c>
      <c r="E124" s="430" t="s">
        <v>211</v>
      </c>
      <c r="F124" s="60"/>
    </row>
    <row r="125" spans="2:6" ht="15.75" customHeight="1" thickBot="1">
      <c r="B125" s="449"/>
      <c r="C125" s="447"/>
      <c r="D125" s="433"/>
      <c r="E125" s="431"/>
      <c r="F125" s="61"/>
    </row>
    <row r="126" spans="2:6" ht="15.75" customHeight="1">
      <c r="B126" s="426" t="s">
        <v>212</v>
      </c>
      <c r="C126" s="427"/>
      <c r="D126" s="427"/>
      <c r="E126" s="427"/>
      <c r="F126" s="69"/>
    </row>
    <row r="127" spans="2:6" ht="15.75" customHeight="1" thickBot="1">
      <c r="B127" s="428"/>
      <c r="C127" s="429"/>
      <c r="D127" s="429"/>
      <c r="E127" s="429"/>
      <c r="F127" s="70"/>
    </row>
    <row r="128" spans="2:6" ht="15.75" customHeight="1">
      <c r="B128" s="448" t="s">
        <v>213</v>
      </c>
      <c r="C128" s="445" t="s">
        <v>214</v>
      </c>
      <c r="D128" s="434" t="s">
        <v>115</v>
      </c>
      <c r="E128" s="435" t="s">
        <v>215</v>
      </c>
      <c r="F128" s="59"/>
    </row>
    <row r="129" spans="2:6" ht="15.75" customHeight="1">
      <c r="B129" s="450"/>
      <c r="C129" s="446"/>
      <c r="D129" s="432"/>
      <c r="E129" s="430"/>
      <c r="F129" s="60"/>
    </row>
    <row r="130" spans="2:6" ht="15.75" customHeight="1">
      <c r="B130" s="450"/>
      <c r="C130" s="446"/>
      <c r="D130" s="432" t="s">
        <v>115</v>
      </c>
      <c r="E130" s="430" t="s">
        <v>216</v>
      </c>
      <c r="F130" s="60"/>
    </row>
    <row r="131" spans="2:6" ht="15.75" customHeight="1">
      <c r="B131" s="450"/>
      <c r="C131" s="446"/>
      <c r="D131" s="432"/>
      <c r="E131" s="430"/>
      <c r="F131" s="60"/>
    </row>
    <row r="132" spans="2:6" ht="15.75" customHeight="1">
      <c r="B132" s="450"/>
      <c r="C132" s="446"/>
      <c r="D132" s="432" t="s">
        <v>115</v>
      </c>
      <c r="E132" s="430" t="s">
        <v>217</v>
      </c>
      <c r="F132" s="60"/>
    </row>
    <row r="133" spans="2:6" ht="15.75" customHeight="1">
      <c r="B133" s="450"/>
      <c r="C133" s="446"/>
      <c r="D133" s="432"/>
      <c r="E133" s="430"/>
      <c r="F133" s="60"/>
    </row>
    <row r="134" spans="2:6" ht="15.75" customHeight="1">
      <c r="B134" s="450"/>
      <c r="C134" s="446"/>
      <c r="D134" s="432" t="s">
        <v>115</v>
      </c>
      <c r="E134" s="430" t="s">
        <v>218</v>
      </c>
      <c r="F134" s="60"/>
    </row>
    <row r="135" spans="2:6" ht="15.75" customHeight="1" thickBot="1">
      <c r="B135" s="449"/>
      <c r="C135" s="447"/>
      <c r="D135" s="433"/>
      <c r="E135" s="431"/>
      <c r="F135" s="61"/>
    </row>
    <row r="136" spans="2:6" ht="15.75" customHeight="1">
      <c r="B136" s="448" t="s">
        <v>219</v>
      </c>
      <c r="C136" s="445" t="s">
        <v>220</v>
      </c>
      <c r="D136" s="434" t="s">
        <v>115</v>
      </c>
      <c r="E136" s="435" t="s">
        <v>221</v>
      </c>
      <c r="F136" s="59"/>
    </row>
    <row r="137" spans="2:6" ht="15.75" customHeight="1">
      <c r="B137" s="450"/>
      <c r="C137" s="446"/>
      <c r="D137" s="432"/>
      <c r="E137" s="430"/>
      <c r="F137" s="60"/>
    </row>
    <row r="138" spans="2:6" ht="15.75" customHeight="1">
      <c r="B138" s="450"/>
      <c r="C138" s="446"/>
      <c r="D138" s="432" t="s">
        <v>115</v>
      </c>
      <c r="E138" s="430" t="s">
        <v>222</v>
      </c>
      <c r="F138" s="60"/>
    </row>
    <row r="139" spans="2:6" ht="15.75" customHeight="1">
      <c r="B139" s="450"/>
      <c r="C139" s="446"/>
      <c r="D139" s="432"/>
      <c r="E139" s="430"/>
      <c r="F139" s="60"/>
    </row>
    <row r="140" spans="2:6" ht="15.75" customHeight="1">
      <c r="B140" s="450"/>
      <c r="C140" s="446"/>
      <c r="D140" s="432" t="s">
        <v>115</v>
      </c>
      <c r="E140" s="430" t="s">
        <v>223</v>
      </c>
      <c r="F140" s="60"/>
    </row>
    <row r="141" spans="2:6" ht="15.75" customHeight="1">
      <c r="B141" s="450"/>
      <c r="C141" s="446"/>
      <c r="D141" s="432"/>
      <c r="E141" s="430"/>
      <c r="F141" s="60"/>
    </row>
    <row r="142" spans="2:6" ht="15.75" customHeight="1">
      <c r="B142" s="450"/>
      <c r="C142" s="446"/>
      <c r="D142" s="432" t="s">
        <v>115</v>
      </c>
      <c r="E142" s="430" t="s">
        <v>224</v>
      </c>
      <c r="F142" s="60"/>
    </row>
    <row r="143" spans="2:6" ht="15.75" customHeight="1" thickBot="1">
      <c r="B143" s="449"/>
      <c r="C143" s="447"/>
      <c r="D143" s="433"/>
      <c r="E143" s="431"/>
      <c r="F143" s="61"/>
    </row>
    <row r="144" spans="2:6" ht="15.75" customHeight="1">
      <c r="B144" s="448" t="s">
        <v>225</v>
      </c>
      <c r="C144" s="445" t="s">
        <v>226</v>
      </c>
      <c r="D144" s="434" t="s">
        <v>115</v>
      </c>
      <c r="E144" s="435" t="s">
        <v>227</v>
      </c>
      <c r="F144" s="59"/>
    </row>
    <row r="145" spans="2:6" ht="15.75" customHeight="1">
      <c r="B145" s="450"/>
      <c r="C145" s="446"/>
      <c r="D145" s="432"/>
      <c r="E145" s="430"/>
      <c r="F145" s="60"/>
    </row>
    <row r="146" spans="2:6" ht="15.75" customHeight="1">
      <c r="B146" s="450"/>
      <c r="C146" s="446"/>
      <c r="D146" s="432" t="s">
        <v>115</v>
      </c>
      <c r="E146" s="430" t="s">
        <v>228</v>
      </c>
      <c r="F146" s="60"/>
    </row>
    <row r="147" spans="2:6" ht="15.75" customHeight="1" thickBot="1">
      <c r="B147" s="449"/>
      <c r="C147" s="447"/>
      <c r="D147" s="433"/>
      <c r="E147" s="431"/>
      <c r="F147" s="61"/>
    </row>
    <row r="148" spans="2:6" ht="15.75" customHeight="1">
      <c r="B148" s="426" t="s">
        <v>229</v>
      </c>
      <c r="C148" s="427"/>
      <c r="D148" s="427"/>
      <c r="E148" s="427"/>
      <c r="F148" s="69"/>
    </row>
    <row r="149" spans="2:6" ht="15.75" customHeight="1" thickBot="1">
      <c r="B149" s="428"/>
      <c r="C149" s="429"/>
      <c r="D149" s="429"/>
      <c r="E149" s="429"/>
      <c r="F149" s="70"/>
    </row>
    <row r="150" spans="2:6" ht="15.75" customHeight="1">
      <c r="B150" s="448" t="s">
        <v>230</v>
      </c>
      <c r="C150" s="445" t="s">
        <v>231</v>
      </c>
      <c r="D150" s="434" t="s">
        <v>115</v>
      </c>
      <c r="E150" s="435" t="s">
        <v>232</v>
      </c>
      <c r="F150" s="59"/>
    </row>
    <row r="151" spans="2:6" ht="15.75" customHeight="1">
      <c r="B151" s="450"/>
      <c r="C151" s="446"/>
      <c r="D151" s="432"/>
      <c r="E151" s="430"/>
      <c r="F151" s="60"/>
    </row>
    <row r="152" spans="2:6" ht="15.75" customHeight="1">
      <c r="B152" s="450"/>
      <c r="C152" s="446"/>
      <c r="D152" s="432" t="s">
        <v>115</v>
      </c>
      <c r="E152" s="430" t="s">
        <v>233</v>
      </c>
      <c r="F152" s="60"/>
    </row>
    <row r="153" spans="2:6" ht="15.75" customHeight="1" thickBot="1">
      <c r="B153" s="449"/>
      <c r="C153" s="447"/>
      <c r="D153" s="433"/>
      <c r="E153" s="431"/>
      <c r="F153" s="61"/>
    </row>
    <row r="154" spans="2:6" ht="15.75" customHeight="1">
      <c r="B154" s="448" t="s">
        <v>234</v>
      </c>
      <c r="C154" s="445" t="s">
        <v>235</v>
      </c>
      <c r="D154" s="434" t="s">
        <v>115</v>
      </c>
      <c r="E154" s="435" t="s">
        <v>236</v>
      </c>
      <c r="F154" s="59"/>
    </row>
    <row r="155" spans="2:6" ht="15.75" customHeight="1" thickBot="1">
      <c r="B155" s="449"/>
      <c r="C155" s="447"/>
      <c r="D155" s="433"/>
      <c r="E155" s="431"/>
      <c r="F155" s="61"/>
    </row>
    <row r="156" spans="2:6" ht="15.75" customHeight="1">
      <c r="B156" s="448" t="s">
        <v>237</v>
      </c>
      <c r="C156" s="445" t="s">
        <v>238</v>
      </c>
      <c r="D156" s="434" t="s">
        <v>115</v>
      </c>
      <c r="E156" s="435" t="s">
        <v>239</v>
      </c>
      <c r="F156" s="59"/>
    </row>
    <row r="157" spans="2:6" ht="15.75" customHeight="1" thickBot="1">
      <c r="B157" s="449"/>
      <c r="C157" s="447"/>
      <c r="D157" s="433"/>
      <c r="E157" s="431"/>
      <c r="F157" s="61"/>
    </row>
    <row r="158" spans="2:6" ht="15.75" customHeight="1">
      <c r="B158" s="448" t="s">
        <v>240</v>
      </c>
      <c r="C158" s="445" t="s">
        <v>241</v>
      </c>
      <c r="D158" s="434" t="s">
        <v>115</v>
      </c>
      <c r="E158" s="435" t="s">
        <v>242</v>
      </c>
      <c r="F158" s="59"/>
    </row>
    <row r="159" spans="2:6" ht="15.75" customHeight="1" thickBot="1">
      <c r="B159" s="449"/>
      <c r="C159" s="447"/>
      <c r="D159" s="433"/>
      <c r="E159" s="431"/>
      <c r="F159" s="61"/>
    </row>
    <row r="160" spans="2:6" ht="15.75" customHeight="1">
      <c r="B160" s="448" t="s">
        <v>243</v>
      </c>
      <c r="C160" s="445" t="s">
        <v>241</v>
      </c>
      <c r="D160" s="434" t="s">
        <v>115</v>
      </c>
      <c r="E160" s="435" t="s">
        <v>244</v>
      </c>
      <c r="F160" s="59"/>
    </row>
    <row r="161" spans="2:6" ht="15.75" customHeight="1" thickBot="1">
      <c r="B161" s="449"/>
      <c r="C161" s="447"/>
      <c r="D161" s="433"/>
      <c r="E161" s="431"/>
      <c r="F161" s="61"/>
    </row>
    <row r="162" spans="2:6" ht="15.75" customHeight="1">
      <c r="B162" s="448" t="s">
        <v>245</v>
      </c>
      <c r="C162" s="445" t="s">
        <v>246</v>
      </c>
      <c r="D162" s="434" t="s">
        <v>115</v>
      </c>
      <c r="E162" s="435" t="s">
        <v>247</v>
      </c>
      <c r="F162" s="59"/>
    </row>
    <row r="163" spans="2:6" ht="15.75" customHeight="1">
      <c r="B163" s="450"/>
      <c r="C163" s="446"/>
      <c r="D163" s="432"/>
      <c r="E163" s="430"/>
      <c r="F163" s="60"/>
    </row>
    <row r="164" spans="2:6" ht="15.75" customHeight="1">
      <c r="B164" s="450"/>
      <c r="C164" s="446"/>
      <c r="D164" s="432" t="s">
        <v>115</v>
      </c>
      <c r="E164" s="430" t="s">
        <v>248</v>
      </c>
      <c r="F164" s="60"/>
    </row>
    <row r="165" spans="2:6" ht="15.75" customHeight="1" thickBot="1">
      <c r="B165" s="452"/>
      <c r="C165" s="453"/>
      <c r="D165" s="451"/>
      <c r="E165" s="454"/>
      <c r="F165" s="62"/>
    </row>
    <row r="166" spans="2:6" ht="15.75" customHeight="1" thickTop="1"/>
  </sheetData>
  <sheetProtection algorithmName="SHA-512" hashValue="8cAGyH2DbLp0dnq+U/pdqg/PNAq0lpJrm+U5aC+Wo8EUXJmiJuQVwRB4NDGbSfLTaCe+fDGiGZQnernaAmBWiQ==" saltValue="6elKoWTF1x6c9mmJiJ0VFw==" spinCount="100000" sheet="1" objects="1" scenarios="1"/>
  <mergeCells count="209">
    <mergeCell ref="E41:E42"/>
    <mergeCell ref="E75:E76"/>
    <mergeCell ref="E77:E78"/>
    <mergeCell ref="E68:E72"/>
    <mergeCell ref="E26:E27"/>
    <mergeCell ref="E59:E60"/>
    <mergeCell ref="E61:E62"/>
    <mergeCell ref="E28:E30"/>
    <mergeCell ref="D26:D27"/>
    <mergeCell ref="B63:B65"/>
    <mergeCell ref="C63:C65"/>
    <mergeCell ref="B68:B72"/>
    <mergeCell ref="C68:C72"/>
    <mergeCell ref="D63:D65"/>
    <mergeCell ref="D73:D74"/>
    <mergeCell ref="D39:D40"/>
    <mergeCell ref="C13:C17"/>
    <mergeCell ref="B18:B21"/>
    <mergeCell ref="C18:C21"/>
    <mergeCell ref="B66:E67"/>
    <mergeCell ref="E22:E23"/>
    <mergeCell ref="E24:E25"/>
    <mergeCell ref="D24:D25"/>
    <mergeCell ref="D47:D48"/>
    <mergeCell ref="E45:E46"/>
    <mergeCell ref="E47:E48"/>
    <mergeCell ref="E33:E34"/>
    <mergeCell ref="E49:E50"/>
    <mergeCell ref="D51:D53"/>
    <mergeCell ref="D22:D23"/>
    <mergeCell ref="D54:D55"/>
    <mergeCell ref="E54:E55"/>
    <mergeCell ref="E39:E40"/>
    <mergeCell ref="B56:B58"/>
    <mergeCell ref="B59:B62"/>
    <mergeCell ref="C59:C62"/>
    <mergeCell ref="C51:C55"/>
    <mergeCell ref="B51:B55"/>
    <mergeCell ref="C56:C58"/>
    <mergeCell ref="D35:D36"/>
    <mergeCell ref="D33:D34"/>
    <mergeCell ref="D28:D30"/>
    <mergeCell ref="D31:D32"/>
    <mergeCell ref="C10:C12"/>
    <mergeCell ref="B10:B12"/>
    <mergeCell ref="E15:E17"/>
    <mergeCell ref="E51:E53"/>
    <mergeCell ref="B39:B44"/>
    <mergeCell ref="C39:C44"/>
    <mergeCell ref="B45:B50"/>
    <mergeCell ref="C45:C50"/>
    <mergeCell ref="B37:E38"/>
    <mergeCell ref="B22:B27"/>
    <mergeCell ref="C22:C27"/>
    <mergeCell ref="B28:B36"/>
    <mergeCell ref="C28:C36"/>
    <mergeCell ref="D15:D17"/>
    <mergeCell ref="B13:B17"/>
    <mergeCell ref="E13:E14"/>
    <mergeCell ref="D13:D14"/>
    <mergeCell ref="D18:D19"/>
    <mergeCell ref="D20:D21"/>
    <mergeCell ref="E18:E19"/>
    <mergeCell ref="D43:D44"/>
    <mergeCell ref="E43:E44"/>
    <mergeCell ref="D45:D46"/>
    <mergeCell ref="D10:D12"/>
    <mergeCell ref="C73:C74"/>
    <mergeCell ref="B73:B74"/>
    <mergeCell ref="E73:E74"/>
    <mergeCell ref="E88:E90"/>
    <mergeCell ref="D79:D81"/>
    <mergeCell ref="D82:D83"/>
    <mergeCell ref="B144:B147"/>
    <mergeCell ref="C144:C147"/>
    <mergeCell ref="B118:B119"/>
    <mergeCell ref="C118:C119"/>
    <mergeCell ref="E118:E119"/>
    <mergeCell ref="B128:B135"/>
    <mergeCell ref="C128:C135"/>
    <mergeCell ref="B136:B143"/>
    <mergeCell ref="C136:C143"/>
    <mergeCell ref="B120:B125"/>
    <mergeCell ref="C120:C125"/>
    <mergeCell ref="B107:B113"/>
    <mergeCell ref="E84:E85"/>
    <mergeCell ref="E86:E87"/>
    <mergeCell ref="B75:B78"/>
    <mergeCell ref="C75:C78"/>
    <mergeCell ref="B114:B117"/>
    <mergeCell ref="B79:B81"/>
    <mergeCell ref="B162:B165"/>
    <mergeCell ref="C162:C165"/>
    <mergeCell ref="E162:E163"/>
    <mergeCell ref="E164:E165"/>
    <mergeCell ref="B148:E149"/>
    <mergeCell ref="B126:E127"/>
    <mergeCell ref="D156:D157"/>
    <mergeCell ref="D158:D159"/>
    <mergeCell ref="D160:D161"/>
    <mergeCell ref="B158:B159"/>
    <mergeCell ref="C158:C159"/>
    <mergeCell ref="E158:E159"/>
    <mergeCell ref="B160:B161"/>
    <mergeCell ref="C160:C161"/>
    <mergeCell ref="E160:E161"/>
    <mergeCell ref="B154:B155"/>
    <mergeCell ref="C156:C157"/>
    <mergeCell ref="E156:E157"/>
    <mergeCell ref="B150:B153"/>
    <mergeCell ref="C150:C153"/>
    <mergeCell ref="E150:E151"/>
    <mergeCell ref="D150:D151"/>
    <mergeCell ref="B156:B157"/>
    <mergeCell ref="D162:D163"/>
    <mergeCell ref="D164:D165"/>
    <mergeCell ref="D56:D58"/>
    <mergeCell ref="D59:D60"/>
    <mergeCell ref="D152:D153"/>
    <mergeCell ref="D41:D42"/>
    <mergeCell ref="D93:D94"/>
    <mergeCell ref="D154:D155"/>
    <mergeCell ref="D101:D102"/>
    <mergeCell ref="D118:D119"/>
    <mergeCell ref="D120:D121"/>
    <mergeCell ref="D130:D131"/>
    <mergeCell ref="D75:D76"/>
    <mergeCell ref="D77:D78"/>
    <mergeCell ref="D61:D62"/>
    <mergeCell ref="D68:D72"/>
    <mergeCell ref="D49:D50"/>
    <mergeCell ref="D97:D98"/>
    <mergeCell ref="D146:D147"/>
    <mergeCell ref="D112:D113"/>
    <mergeCell ref="D114:D115"/>
    <mergeCell ref="D138:D139"/>
    <mergeCell ref="C154:C155"/>
    <mergeCell ref="E154:E155"/>
    <mergeCell ref="C114:C117"/>
    <mergeCell ref="C107:C113"/>
    <mergeCell ref="E107:E109"/>
    <mergeCell ref="B95:E96"/>
    <mergeCell ref="B97:B106"/>
    <mergeCell ref="C97:C106"/>
    <mergeCell ref="E152:E153"/>
    <mergeCell ref="E114:E115"/>
    <mergeCell ref="D116:D117"/>
    <mergeCell ref="E116:E117"/>
    <mergeCell ref="E101:E102"/>
    <mergeCell ref="D103:D104"/>
    <mergeCell ref="C79:C81"/>
    <mergeCell ref="E79:E81"/>
    <mergeCell ref="B82:B83"/>
    <mergeCell ref="B84:B87"/>
    <mergeCell ref="C84:C87"/>
    <mergeCell ref="B88:B94"/>
    <mergeCell ref="C88:C94"/>
    <mergeCell ref="E93:E94"/>
    <mergeCell ref="D91:D92"/>
    <mergeCell ref="C82:C83"/>
    <mergeCell ref="E82:E83"/>
    <mergeCell ref="E5:E7"/>
    <mergeCell ref="D128:D129"/>
    <mergeCell ref="E128:E129"/>
    <mergeCell ref="E112:E113"/>
    <mergeCell ref="E103:E104"/>
    <mergeCell ref="D105:D106"/>
    <mergeCell ref="E105:E106"/>
    <mergeCell ref="D110:D111"/>
    <mergeCell ref="E110:E111"/>
    <mergeCell ref="E91:E92"/>
    <mergeCell ref="D84:D85"/>
    <mergeCell ref="D86:D87"/>
    <mergeCell ref="D88:D90"/>
    <mergeCell ref="D107:D109"/>
    <mergeCell ref="E97:E98"/>
    <mergeCell ref="D99:D100"/>
    <mergeCell ref="E99:E100"/>
    <mergeCell ref="D124:D125"/>
    <mergeCell ref="E124:E125"/>
    <mergeCell ref="D5:D7"/>
    <mergeCell ref="E20:E21"/>
    <mergeCell ref="E35:E36"/>
    <mergeCell ref="E31:E32"/>
    <mergeCell ref="E10:E12"/>
    <mergeCell ref="B8:E9"/>
    <mergeCell ref="E146:E147"/>
    <mergeCell ref="B2:E3"/>
    <mergeCell ref="E138:E139"/>
    <mergeCell ref="D140:D141"/>
    <mergeCell ref="E140:E141"/>
    <mergeCell ref="D142:D143"/>
    <mergeCell ref="E142:E143"/>
    <mergeCell ref="D144:D145"/>
    <mergeCell ref="E144:E145"/>
    <mergeCell ref="E130:E131"/>
    <mergeCell ref="D132:D133"/>
    <mergeCell ref="E132:E133"/>
    <mergeCell ref="D134:D135"/>
    <mergeCell ref="E134:E135"/>
    <mergeCell ref="D136:D137"/>
    <mergeCell ref="E136:E137"/>
    <mergeCell ref="E120:E121"/>
    <mergeCell ref="D122:D123"/>
    <mergeCell ref="E122:E123"/>
    <mergeCell ref="E56:E58"/>
    <mergeCell ref="E63:E65"/>
    <mergeCell ref="B5:B7"/>
    <mergeCell ref="C5:C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85095-97A9-4C0E-A817-66B23713A4CF}">
  <dimension ref="A1:AP130"/>
  <sheetViews>
    <sheetView zoomScale="82" zoomScaleNormal="82" workbookViewId="0">
      <selection activeCell="F125" sqref="F125:AA130"/>
    </sheetView>
  </sheetViews>
  <sheetFormatPr defaultColWidth="11.33203125" defaultRowHeight="26.5"/>
  <cols>
    <col min="1" max="1" width="4.58203125" style="129" customWidth="1"/>
    <col min="2" max="2" width="5.33203125" style="129" customWidth="1"/>
    <col min="3" max="3" width="4.58203125" style="129" customWidth="1"/>
    <col min="4" max="5" width="11.33203125" style="85"/>
    <col min="6" max="22" width="24.5" style="85" customWidth="1"/>
    <col min="23" max="16384" width="11.33203125" style="85"/>
  </cols>
  <sheetData>
    <row r="1" spans="2:34" ht="15.75" customHeight="1">
      <c r="D1" s="16"/>
      <c r="E1" s="16"/>
      <c r="F1" s="16"/>
      <c r="G1" s="16"/>
      <c r="H1" s="16"/>
      <c r="I1" s="16"/>
      <c r="J1" s="16"/>
      <c r="K1" s="16"/>
      <c r="L1" s="16"/>
      <c r="M1" s="16"/>
      <c r="N1" s="16"/>
      <c r="O1" s="16"/>
      <c r="P1" s="16"/>
      <c r="Q1" s="16"/>
      <c r="R1" s="16"/>
      <c r="S1" s="16"/>
      <c r="T1" s="16"/>
      <c r="U1" s="16"/>
      <c r="V1" s="51"/>
      <c r="W1" s="51"/>
      <c r="X1" s="51"/>
      <c r="Y1" s="51"/>
      <c r="Z1" s="51"/>
      <c r="AA1" s="51"/>
      <c r="AB1" s="51"/>
      <c r="AC1" s="51"/>
      <c r="AD1" s="51"/>
      <c r="AE1" s="51"/>
    </row>
    <row r="2" spans="2:34" ht="15.75" customHeight="1">
      <c r="D2" s="298" t="s">
        <v>249</v>
      </c>
      <c r="E2" s="298"/>
      <c r="F2" s="298"/>
      <c r="G2" s="298"/>
      <c r="H2" s="298"/>
      <c r="I2" s="298"/>
      <c r="J2" s="298"/>
      <c r="K2" s="298"/>
      <c r="L2" s="16"/>
      <c r="M2" s="16"/>
      <c r="N2" s="16"/>
      <c r="O2" s="16"/>
      <c r="P2" s="16"/>
      <c r="Q2" s="16"/>
      <c r="R2" s="16"/>
      <c r="S2" s="16"/>
      <c r="T2" s="16"/>
      <c r="U2" s="16"/>
      <c r="V2" s="51"/>
      <c r="W2" s="51"/>
      <c r="X2" s="51"/>
      <c r="Y2" s="51"/>
      <c r="Z2" s="51"/>
      <c r="AA2" s="51"/>
      <c r="AB2" s="51"/>
      <c r="AC2" s="51"/>
      <c r="AD2" s="51"/>
      <c r="AE2" s="51"/>
    </row>
    <row r="3" spans="2:34" ht="15.75" customHeight="1">
      <c r="D3" s="298"/>
      <c r="E3" s="298"/>
      <c r="F3" s="298"/>
      <c r="G3" s="298"/>
      <c r="H3" s="298"/>
      <c r="I3" s="298"/>
      <c r="J3" s="298"/>
      <c r="K3" s="298"/>
      <c r="L3" s="16"/>
      <c r="M3" s="16"/>
      <c r="N3" s="16"/>
      <c r="O3" s="16"/>
      <c r="P3" s="16"/>
      <c r="Q3" s="16"/>
      <c r="R3" s="16"/>
      <c r="S3" s="16"/>
      <c r="T3" s="16"/>
      <c r="U3" s="16"/>
      <c r="V3" s="51"/>
      <c r="W3" s="51"/>
      <c r="X3" s="51"/>
      <c r="Y3" s="51"/>
      <c r="Z3" s="51"/>
      <c r="AA3" s="51"/>
      <c r="AB3" s="51"/>
      <c r="AC3" s="51"/>
      <c r="AD3" s="51"/>
      <c r="AE3" s="51"/>
    </row>
    <row r="4" spans="2:34" ht="15.75" customHeight="1">
      <c r="D4" s="298"/>
      <c r="E4" s="298"/>
      <c r="F4" s="298"/>
      <c r="G4" s="298"/>
      <c r="H4" s="298"/>
      <c r="I4" s="298"/>
      <c r="J4" s="298"/>
      <c r="K4" s="298"/>
      <c r="L4" s="17"/>
      <c r="M4" s="16"/>
      <c r="N4" s="16"/>
      <c r="O4" s="16"/>
      <c r="P4" s="16"/>
      <c r="Q4" s="16"/>
      <c r="R4" s="16"/>
      <c r="S4" s="16"/>
      <c r="T4" s="16"/>
      <c r="U4" s="16"/>
      <c r="V4" s="51"/>
      <c r="W4" s="51"/>
      <c r="X4" s="51"/>
      <c r="Y4" s="51"/>
      <c r="Z4" s="51"/>
      <c r="AA4" s="51"/>
      <c r="AB4" s="51"/>
      <c r="AC4" s="51"/>
      <c r="AD4" s="51"/>
      <c r="AE4" s="51"/>
    </row>
    <row r="5" spans="2:34" ht="15.75" customHeight="1">
      <c r="D5" s="317" t="s">
        <v>250</v>
      </c>
      <c r="E5" s="317"/>
      <c r="F5" s="317"/>
      <c r="G5" s="317"/>
      <c r="H5" s="317"/>
      <c r="I5" s="317"/>
      <c r="J5" s="317"/>
      <c r="K5" s="317"/>
      <c r="L5" s="317"/>
      <c r="M5" s="317"/>
      <c r="N5" s="317"/>
      <c r="O5" s="16"/>
      <c r="P5" s="16"/>
      <c r="Q5" s="16"/>
      <c r="R5" s="16"/>
      <c r="S5" s="16"/>
      <c r="T5" s="16"/>
      <c r="U5" s="16"/>
      <c r="V5" s="51"/>
      <c r="W5" s="51"/>
      <c r="X5" s="51"/>
      <c r="Y5" s="51"/>
      <c r="Z5" s="51"/>
      <c r="AA5" s="51"/>
      <c r="AB5" s="51"/>
      <c r="AC5" s="51"/>
      <c r="AD5" s="51"/>
      <c r="AE5" s="51"/>
    </row>
    <row r="6" spans="2:34" ht="15.75" customHeight="1" thickBot="1">
      <c r="D6" s="318"/>
      <c r="E6" s="318"/>
      <c r="F6" s="318"/>
      <c r="G6" s="318"/>
      <c r="H6" s="318"/>
      <c r="I6" s="318"/>
      <c r="J6" s="318"/>
      <c r="K6" s="318"/>
      <c r="L6" s="318"/>
      <c r="M6" s="318"/>
      <c r="N6" s="318"/>
      <c r="O6" s="18"/>
      <c r="P6" s="18"/>
      <c r="Q6" s="18"/>
      <c r="R6" s="18"/>
      <c r="S6" s="18"/>
      <c r="T6" s="18"/>
      <c r="U6" s="18"/>
      <c r="V6" s="18"/>
      <c r="W6" s="18"/>
      <c r="X6" s="18"/>
      <c r="Y6" s="51"/>
      <c r="Z6" s="51"/>
      <c r="AA6" s="51"/>
      <c r="AB6" s="51"/>
      <c r="AC6" s="51"/>
      <c r="AD6" s="51"/>
      <c r="AE6" s="51"/>
    </row>
    <row r="8" spans="2:34" ht="15.75" customHeight="1">
      <c r="D8" s="457" t="s">
        <v>251</v>
      </c>
      <c r="E8" s="457"/>
      <c r="F8" s="457"/>
      <c r="G8" s="457"/>
      <c r="H8" s="457"/>
      <c r="I8" s="457"/>
      <c r="J8" s="457"/>
      <c r="K8" s="457"/>
      <c r="L8" s="457"/>
      <c r="M8" s="457"/>
      <c r="N8" s="457"/>
      <c r="O8" s="457"/>
      <c r="P8" s="457"/>
      <c r="Q8" s="457"/>
      <c r="R8" s="457"/>
      <c r="S8" s="457"/>
    </row>
    <row r="9" spans="2:34" ht="15.75" customHeight="1" thickBot="1">
      <c r="D9" s="130"/>
      <c r="E9" s="130"/>
      <c r="F9" s="130"/>
      <c r="G9" s="130"/>
      <c r="H9" s="130"/>
      <c r="I9" s="130"/>
      <c r="J9" s="130"/>
      <c r="K9" s="131"/>
      <c r="L9" s="131"/>
      <c r="M9" s="131"/>
      <c r="Q9" s="131"/>
      <c r="R9" s="131"/>
      <c r="S9" s="131"/>
    </row>
    <row r="10" spans="2:34" ht="15.75" customHeight="1">
      <c r="B10" s="458" t="s">
        <v>252</v>
      </c>
      <c r="C10" s="458"/>
      <c r="D10" s="343" t="s">
        <v>253</v>
      </c>
      <c r="E10" s="344"/>
      <c r="F10" s="344"/>
      <c r="G10" s="344"/>
      <c r="H10" s="344"/>
      <c r="I10" s="344"/>
      <c r="J10" s="344"/>
      <c r="K10" s="345"/>
      <c r="L10" s="131"/>
      <c r="M10" s="131"/>
      <c r="Q10" s="131"/>
      <c r="R10" s="131"/>
      <c r="S10" s="131"/>
    </row>
    <row r="11" spans="2:34" ht="15.75" customHeight="1">
      <c r="B11" s="458"/>
      <c r="C11" s="458"/>
      <c r="D11" s="459"/>
      <c r="E11" s="348"/>
      <c r="F11" s="348"/>
      <c r="G11" s="348"/>
      <c r="H11" s="348"/>
      <c r="I11" s="348"/>
      <c r="J11" s="348"/>
      <c r="K11" s="349"/>
      <c r="L11" s="131"/>
      <c r="M11" s="131"/>
      <c r="Q11" s="131"/>
      <c r="R11" s="131"/>
      <c r="S11" s="131"/>
    </row>
    <row r="12" spans="2:34" ht="15.75" customHeight="1">
      <c r="D12" s="284" t="s">
        <v>254</v>
      </c>
      <c r="E12" s="356"/>
      <c r="F12" s="356"/>
      <c r="G12" s="356"/>
      <c r="H12" s="356"/>
      <c r="I12" s="460" t="s">
        <v>1555</v>
      </c>
      <c r="J12" s="461"/>
      <c r="K12" s="462"/>
      <c r="L12" s="131"/>
      <c r="M12" s="131"/>
      <c r="Q12" s="131"/>
      <c r="R12" s="131"/>
      <c r="S12" s="131"/>
      <c r="Z12" s="132"/>
    </row>
    <row r="13" spans="2:34" ht="15.75" customHeight="1">
      <c r="D13" s="284"/>
      <c r="E13" s="356"/>
      <c r="F13" s="356"/>
      <c r="G13" s="356"/>
      <c r="H13" s="356"/>
      <c r="I13" s="460"/>
      <c r="J13" s="461"/>
      <c r="K13" s="462"/>
      <c r="L13" s="131"/>
      <c r="M13" s="131"/>
      <c r="Q13" s="131"/>
      <c r="R13" s="131"/>
      <c r="S13" s="131"/>
      <c r="T13" s="133"/>
      <c r="U13" s="133"/>
      <c r="V13" s="133"/>
      <c r="W13" s="133"/>
      <c r="X13" s="133"/>
      <c r="Y13" s="133"/>
      <c r="Z13" s="133"/>
      <c r="AA13" s="133"/>
      <c r="AB13" s="133"/>
      <c r="AC13" s="133"/>
      <c r="AD13" s="133"/>
      <c r="AE13" s="133"/>
      <c r="AF13" s="133"/>
      <c r="AG13" s="133"/>
      <c r="AH13" s="133"/>
    </row>
    <row r="14" spans="2:34" ht="15.75" customHeight="1">
      <c r="D14" s="284" t="s">
        <v>255</v>
      </c>
      <c r="E14" s="356"/>
      <c r="F14" s="356"/>
      <c r="G14" s="356"/>
      <c r="H14" s="356"/>
      <c r="I14" s="463">
        <v>0</v>
      </c>
      <c r="J14" s="464"/>
      <c r="K14" s="465"/>
      <c r="L14" s="134"/>
      <c r="M14" s="135"/>
      <c r="N14" s="135"/>
      <c r="Q14" s="131"/>
      <c r="R14" s="131"/>
      <c r="S14" s="131"/>
      <c r="T14" s="133"/>
      <c r="U14" s="133"/>
      <c r="V14" s="133"/>
      <c r="W14" s="133"/>
      <c r="X14" s="133"/>
      <c r="Y14" s="133"/>
      <c r="Z14" s="133"/>
      <c r="AA14" s="133"/>
      <c r="AB14" s="133"/>
      <c r="AC14" s="133"/>
      <c r="AD14" s="133"/>
      <c r="AE14" s="133"/>
      <c r="AF14" s="133"/>
      <c r="AG14" s="133"/>
      <c r="AH14" s="133"/>
    </row>
    <row r="15" spans="2:34" ht="15.75" customHeight="1" thickBot="1">
      <c r="D15" s="358"/>
      <c r="E15" s="376"/>
      <c r="F15" s="376"/>
      <c r="G15" s="376"/>
      <c r="H15" s="376"/>
      <c r="I15" s="466"/>
      <c r="J15" s="467"/>
      <c r="K15" s="468"/>
      <c r="L15" s="134"/>
      <c r="M15" s="135"/>
      <c r="N15" s="135"/>
      <c r="Q15" s="131"/>
      <c r="R15" s="131"/>
      <c r="S15" s="131"/>
      <c r="T15" s="133"/>
      <c r="U15" s="133"/>
      <c r="V15" s="133"/>
      <c r="W15" s="133"/>
      <c r="X15" s="133"/>
      <c r="Y15" s="133"/>
      <c r="Z15" s="133"/>
      <c r="AA15" s="133"/>
      <c r="AB15" s="133"/>
      <c r="AC15" s="133"/>
      <c r="AD15" s="133"/>
      <c r="AE15" s="133"/>
      <c r="AF15" s="133"/>
      <c r="AG15" s="133"/>
      <c r="AH15" s="133"/>
    </row>
    <row r="16" spans="2:34" ht="15.75" customHeight="1">
      <c r="T16" s="133"/>
      <c r="U16" s="133"/>
      <c r="V16" s="133"/>
      <c r="W16" s="133"/>
      <c r="X16" s="133"/>
      <c r="Y16" s="133"/>
      <c r="Z16" s="133"/>
      <c r="AA16" s="133"/>
      <c r="AB16" s="133"/>
      <c r="AC16" s="133"/>
      <c r="AD16" s="133"/>
      <c r="AE16" s="133"/>
      <c r="AF16" s="133"/>
      <c r="AG16" s="133"/>
      <c r="AH16" s="133"/>
    </row>
    <row r="17" spans="2:34" ht="15.75" customHeight="1">
      <c r="D17" s="469" t="s">
        <v>256</v>
      </c>
      <c r="E17" s="469"/>
      <c r="F17" s="469"/>
      <c r="G17" s="469"/>
      <c r="H17" s="469"/>
      <c r="I17" s="469"/>
      <c r="J17" s="469"/>
      <c r="K17" s="469"/>
      <c r="T17" s="133"/>
      <c r="U17" s="133"/>
      <c r="V17" s="133"/>
      <c r="W17" s="133"/>
      <c r="X17" s="133"/>
      <c r="Y17" s="133"/>
      <c r="Z17" s="133"/>
      <c r="AA17" s="133"/>
      <c r="AB17" s="133"/>
      <c r="AC17" s="133"/>
      <c r="AD17" s="133"/>
      <c r="AE17" s="133"/>
      <c r="AF17" s="133"/>
      <c r="AG17" s="133"/>
      <c r="AH17" s="133"/>
    </row>
    <row r="18" spans="2:34" ht="15.75" customHeight="1">
      <c r="D18" s="469"/>
      <c r="E18" s="469"/>
      <c r="F18" s="469"/>
      <c r="G18" s="469"/>
      <c r="H18" s="469"/>
      <c r="I18" s="469"/>
      <c r="J18" s="469"/>
      <c r="K18" s="469"/>
      <c r="T18" s="133"/>
      <c r="U18" s="133"/>
      <c r="V18" s="133"/>
      <c r="W18" s="133"/>
      <c r="X18" s="133"/>
      <c r="Y18" s="133"/>
      <c r="Z18" s="133"/>
      <c r="AA18" s="133"/>
      <c r="AB18" s="133"/>
      <c r="AC18" s="133"/>
      <c r="AD18" s="133"/>
      <c r="AE18" s="133"/>
      <c r="AF18" s="133"/>
      <c r="AG18" s="133"/>
      <c r="AH18" s="133"/>
    </row>
    <row r="19" spans="2:34" ht="15.75" customHeight="1">
      <c r="B19" s="85"/>
      <c r="C19" s="85"/>
      <c r="D19" s="469"/>
      <c r="E19" s="469"/>
      <c r="F19" s="469"/>
      <c r="G19" s="469"/>
      <c r="H19" s="469"/>
      <c r="I19" s="469"/>
      <c r="J19" s="469"/>
      <c r="K19" s="469"/>
      <c r="T19" s="133"/>
      <c r="U19" s="133"/>
      <c r="V19" s="133"/>
      <c r="W19" s="133"/>
      <c r="X19" s="133"/>
      <c r="Y19" s="133"/>
      <c r="Z19" s="133"/>
      <c r="AA19" s="133"/>
      <c r="AB19" s="133"/>
      <c r="AC19" s="133"/>
      <c r="AD19" s="133"/>
      <c r="AE19" s="133"/>
      <c r="AF19" s="133"/>
      <c r="AG19" s="133"/>
      <c r="AH19" s="133"/>
    </row>
    <row r="20" spans="2:34" ht="15.75" customHeight="1" thickBot="1">
      <c r="B20" s="85"/>
      <c r="C20" s="85"/>
      <c r="D20" s="95"/>
      <c r="E20" s="95"/>
      <c r="F20" s="95"/>
      <c r="G20" s="95"/>
      <c r="H20" s="95"/>
      <c r="I20" s="95"/>
      <c r="J20" s="95"/>
      <c r="K20" s="95"/>
      <c r="L20" s="95"/>
      <c r="M20" s="95"/>
      <c r="Q20" s="95"/>
      <c r="R20" s="95"/>
      <c r="S20" s="95"/>
      <c r="T20" s="95"/>
      <c r="U20" s="95"/>
      <c r="V20" s="95"/>
      <c r="W20" s="95"/>
      <c r="X20" s="95"/>
      <c r="Y20" s="95"/>
      <c r="Z20" s="95"/>
      <c r="AA20" s="95"/>
      <c r="AB20" s="95"/>
      <c r="AC20" s="95"/>
      <c r="AD20" s="95"/>
    </row>
    <row r="21" spans="2:34" ht="15.75" customHeight="1">
      <c r="B21" s="458" t="s">
        <v>257</v>
      </c>
      <c r="C21" s="458"/>
      <c r="D21" s="470" t="s">
        <v>258</v>
      </c>
      <c r="E21" s="471"/>
      <c r="F21" s="471" t="s">
        <v>259</v>
      </c>
      <c r="G21" s="471"/>
      <c r="H21" s="471"/>
      <c r="I21" s="471"/>
      <c r="J21" s="471" t="s">
        <v>260</v>
      </c>
      <c r="K21" s="471"/>
      <c r="L21" s="471"/>
      <c r="M21" s="474"/>
      <c r="Q21" s="95"/>
      <c r="R21" s="95"/>
      <c r="S21" s="95"/>
      <c r="T21" s="95"/>
      <c r="U21" s="95"/>
      <c r="V21" s="95"/>
      <c r="W21" s="95"/>
      <c r="AA21" s="95"/>
      <c r="AB21" s="95"/>
      <c r="AC21" s="95"/>
      <c r="AD21" s="95"/>
    </row>
    <row r="22" spans="2:34" ht="15.75" customHeight="1">
      <c r="B22" s="458"/>
      <c r="C22" s="458"/>
      <c r="D22" s="472"/>
      <c r="E22" s="473"/>
      <c r="F22" s="473"/>
      <c r="G22" s="473"/>
      <c r="H22" s="473"/>
      <c r="I22" s="473"/>
      <c r="J22" s="473"/>
      <c r="K22" s="473"/>
      <c r="L22" s="473"/>
      <c r="M22" s="475"/>
      <c r="Q22" s="95"/>
      <c r="R22" s="95"/>
      <c r="S22" s="95"/>
      <c r="T22" s="95"/>
      <c r="U22" s="95"/>
      <c r="V22" s="95"/>
      <c r="W22" s="95"/>
      <c r="AA22" s="95"/>
      <c r="AB22" s="95"/>
      <c r="AC22" s="95"/>
      <c r="AD22" s="95"/>
    </row>
    <row r="23" spans="2:34" ht="15.75" customHeight="1">
      <c r="B23" s="85"/>
      <c r="C23" s="85"/>
      <c r="D23" s="472"/>
      <c r="E23" s="473"/>
      <c r="F23" s="473"/>
      <c r="G23" s="473"/>
      <c r="H23" s="473"/>
      <c r="I23" s="473"/>
      <c r="J23" s="473"/>
      <c r="K23" s="473"/>
      <c r="L23" s="473"/>
      <c r="M23" s="475"/>
      <c r="Q23" s="95"/>
      <c r="R23" s="95"/>
      <c r="S23" s="95"/>
      <c r="T23" s="95"/>
      <c r="U23" s="95"/>
      <c r="V23" s="95"/>
      <c r="W23" s="95"/>
      <c r="AA23" s="95"/>
      <c r="AB23" s="95"/>
      <c r="AC23" s="95"/>
      <c r="AD23" s="95"/>
    </row>
    <row r="24" spans="2:34" ht="15.75" customHeight="1">
      <c r="B24" s="96"/>
      <c r="C24" s="96"/>
      <c r="D24" s="472"/>
      <c r="E24" s="473"/>
      <c r="F24" s="202" t="s">
        <v>261</v>
      </c>
      <c r="G24" s="202" t="s">
        <v>262</v>
      </c>
      <c r="H24" s="202" t="s">
        <v>263</v>
      </c>
      <c r="I24" s="202" t="s">
        <v>264</v>
      </c>
      <c r="J24" s="202" t="s">
        <v>261</v>
      </c>
      <c r="K24" s="202" t="s">
        <v>262</v>
      </c>
      <c r="L24" s="202" t="s">
        <v>263</v>
      </c>
      <c r="M24" s="247" t="s">
        <v>264</v>
      </c>
      <c r="Q24" s="95"/>
      <c r="R24" s="95"/>
      <c r="S24" s="95"/>
      <c r="T24" s="95"/>
      <c r="U24" s="95"/>
      <c r="V24" s="95"/>
      <c r="W24" s="95"/>
      <c r="AA24" s="95"/>
      <c r="AB24" s="95"/>
      <c r="AC24" s="95"/>
      <c r="AD24" s="95"/>
    </row>
    <row r="25" spans="2:34" ht="15.75" customHeight="1">
      <c r="B25" s="96"/>
      <c r="C25" s="96"/>
      <c r="D25" s="472"/>
      <c r="E25" s="473"/>
      <c r="F25" s="202"/>
      <c r="G25" s="202"/>
      <c r="H25" s="202"/>
      <c r="I25" s="202"/>
      <c r="J25" s="202"/>
      <c r="K25" s="202"/>
      <c r="L25" s="202"/>
      <c r="M25" s="247"/>
      <c r="Q25" s="95"/>
      <c r="R25" s="95"/>
      <c r="S25" s="95"/>
      <c r="T25" s="95"/>
      <c r="U25" s="95"/>
      <c r="V25" s="95"/>
      <c r="W25" s="95"/>
      <c r="AA25" s="95"/>
      <c r="AB25" s="95"/>
      <c r="AC25" s="95"/>
      <c r="AD25" s="95"/>
    </row>
    <row r="26" spans="2:34" ht="15.75" customHeight="1">
      <c r="B26" s="96"/>
      <c r="C26" s="96"/>
      <c r="D26" s="472"/>
      <c r="E26" s="473"/>
      <c r="F26" s="202"/>
      <c r="G26" s="202"/>
      <c r="H26" s="202"/>
      <c r="I26" s="202"/>
      <c r="J26" s="202"/>
      <c r="K26" s="202"/>
      <c r="L26" s="202"/>
      <c r="M26" s="247"/>
      <c r="Q26" s="95"/>
      <c r="R26" s="95"/>
      <c r="S26" s="95"/>
      <c r="T26" s="95"/>
      <c r="U26" s="95"/>
      <c r="V26" s="95"/>
      <c r="W26" s="95"/>
      <c r="AA26" s="95"/>
      <c r="AB26" s="95"/>
      <c r="AC26" s="95"/>
      <c r="AD26" s="95"/>
    </row>
    <row r="27" spans="2:34" ht="15.75" customHeight="1">
      <c r="D27" s="472"/>
      <c r="E27" s="473"/>
      <c r="F27" s="202"/>
      <c r="G27" s="202"/>
      <c r="H27" s="202"/>
      <c r="I27" s="202"/>
      <c r="J27" s="202"/>
      <c r="K27" s="202"/>
      <c r="L27" s="202"/>
      <c r="M27" s="247"/>
      <c r="Q27" s="95"/>
      <c r="R27" s="95"/>
      <c r="S27" s="95"/>
      <c r="T27" s="95"/>
      <c r="U27" s="95"/>
      <c r="V27" s="95"/>
      <c r="W27" s="95"/>
      <c r="AA27" s="95"/>
      <c r="AB27" s="95"/>
      <c r="AC27" s="95"/>
      <c r="AD27" s="95"/>
    </row>
    <row r="28" spans="2:34" ht="15.75" customHeight="1">
      <c r="D28" s="201" t="s">
        <v>85</v>
      </c>
      <c r="E28" s="202"/>
      <c r="F28" s="476" t="s">
        <v>71</v>
      </c>
      <c r="G28" s="476" t="s">
        <v>265</v>
      </c>
      <c r="H28" s="478" t="s">
        <v>265</v>
      </c>
      <c r="I28" s="476" t="s">
        <v>265</v>
      </c>
      <c r="J28" s="479">
        <v>0</v>
      </c>
      <c r="K28" s="479">
        <v>0</v>
      </c>
      <c r="L28" s="479">
        <v>0</v>
      </c>
      <c r="M28" s="481">
        <v>0</v>
      </c>
      <c r="P28" s="95"/>
      <c r="Q28" s="95"/>
      <c r="R28" s="95"/>
      <c r="S28" s="95"/>
      <c r="T28" s="95"/>
      <c r="U28" s="95"/>
      <c r="V28" s="95"/>
      <c r="W28" s="95"/>
      <c r="AA28" s="95"/>
      <c r="AB28" s="95"/>
      <c r="AC28" s="95"/>
      <c r="AD28" s="95"/>
    </row>
    <row r="29" spans="2:34" ht="15.75" customHeight="1">
      <c r="D29" s="201"/>
      <c r="E29" s="202"/>
      <c r="F29" s="477"/>
      <c r="G29" s="477"/>
      <c r="H29" s="477"/>
      <c r="I29" s="477"/>
      <c r="J29" s="480"/>
      <c r="K29" s="480"/>
      <c r="L29" s="480"/>
      <c r="M29" s="482"/>
      <c r="P29" s="95"/>
      <c r="Q29" s="95"/>
      <c r="R29" s="95"/>
      <c r="S29" s="95"/>
      <c r="T29" s="95"/>
      <c r="U29" s="95"/>
      <c r="V29" s="95"/>
      <c r="W29" s="95"/>
      <c r="AA29" s="95"/>
      <c r="AB29" s="95"/>
      <c r="AC29" s="95"/>
      <c r="AD29" s="95"/>
    </row>
    <row r="30" spans="2:34" ht="15.75" customHeight="1">
      <c r="D30" s="201" t="s">
        <v>266</v>
      </c>
      <c r="E30" s="202"/>
      <c r="F30" s="478" t="s">
        <v>71</v>
      </c>
      <c r="G30" s="478" t="s">
        <v>71</v>
      </c>
      <c r="H30" s="478" t="s">
        <v>265</v>
      </c>
      <c r="I30" s="478" t="s">
        <v>71</v>
      </c>
      <c r="J30" s="483">
        <v>0</v>
      </c>
      <c r="K30" s="483">
        <v>0</v>
      </c>
      <c r="L30" s="483">
        <v>0</v>
      </c>
      <c r="M30" s="484">
        <v>0</v>
      </c>
      <c r="P30" s="516" t="s">
        <v>267</v>
      </c>
      <c r="Q30" s="516"/>
      <c r="R30" s="516"/>
      <c r="S30" s="95"/>
      <c r="T30" s="95"/>
      <c r="U30" s="95"/>
      <c r="V30" s="95"/>
      <c r="W30" s="95"/>
      <c r="AA30" s="95"/>
      <c r="AB30" s="95"/>
      <c r="AC30" s="95"/>
      <c r="AD30" s="95"/>
    </row>
    <row r="31" spans="2:34" ht="15.75" customHeight="1">
      <c r="D31" s="201"/>
      <c r="E31" s="202"/>
      <c r="F31" s="477"/>
      <c r="G31" s="477"/>
      <c r="H31" s="477"/>
      <c r="I31" s="477"/>
      <c r="J31" s="480"/>
      <c r="K31" s="480"/>
      <c r="L31" s="480"/>
      <c r="M31" s="482"/>
      <c r="P31" s="516"/>
      <c r="Q31" s="516"/>
      <c r="R31" s="516"/>
      <c r="S31" s="95"/>
      <c r="T31" s="95"/>
      <c r="U31" s="95"/>
      <c r="V31" s="95"/>
      <c r="W31" s="95"/>
      <c r="AA31" s="95"/>
      <c r="AB31" s="95"/>
      <c r="AC31" s="95"/>
      <c r="AD31" s="95"/>
    </row>
    <row r="32" spans="2:34" ht="15.75" customHeight="1">
      <c r="D32" s="201" t="s">
        <v>268</v>
      </c>
      <c r="E32" s="202"/>
      <c r="F32" s="478" t="s">
        <v>71</v>
      </c>
      <c r="G32" s="478" t="s">
        <v>71</v>
      </c>
      <c r="H32" s="478" t="s">
        <v>265</v>
      </c>
      <c r="I32" s="478" t="s">
        <v>71</v>
      </c>
      <c r="J32" s="483">
        <v>0</v>
      </c>
      <c r="K32" s="483">
        <v>0</v>
      </c>
      <c r="L32" s="483">
        <v>0</v>
      </c>
      <c r="M32" s="484">
        <v>0</v>
      </c>
      <c r="P32" s="516"/>
      <c r="Q32" s="516"/>
      <c r="R32" s="516"/>
      <c r="S32" s="95"/>
      <c r="T32" s="95"/>
      <c r="U32" s="95"/>
      <c r="V32" s="95"/>
      <c r="W32" s="95"/>
      <c r="AA32" s="95"/>
      <c r="AB32" s="95"/>
      <c r="AC32" s="95"/>
      <c r="AD32" s="95"/>
    </row>
    <row r="33" spans="4:30" ht="15.75" customHeight="1">
      <c r="D33" s="201"/>
      <c r="E33" s="202"/>
      <c r="F33" s="477"/>
      <c r="G33" s="477"/>
      <c r="H33" s="477"/>
      <c r="I33" s="477"/>
      <c r="J33" s="480"/>
      <c r="K33" s="480"/>
      <c r="L33" s="480"/>
      <c r="M33" s="482"/>
      <c r="P33" s="516"/>
      <c r="Q33" s="516"/>
      <c r="R33" s="516"/>
      <c r="S33" s="95"/>
      <c r="T33" s="95"/>
      <c r="U33" s="95"/>
      <c r="V33" s="95"/>
      <c r="W33" s="95"/>
      <c r="AA33" s="95"/>
      <c r="AB33" s="95"/>
      <c r="AC33" s="95"/>
      <c r="AD33" s="95"/>
    </row>
    <row r="34" spans="4:30" ht="15.75" customHeight="1">
      <c r="D34" s="201" t="s">
        <v>269</v>
      </c>
      <c r="E34" s="202"/>
      <c r="F34" s="478" t="s">
        <v>265</v>
      </c>
      <c r="G34" s="478" t="s">
        <v>71</v>
      </c>
      <c r="H34" s="478" t="s">
        <v>265</v>
      </c>
      <c r="I34" s="478" t="s">
        <v>265</v>
      </c>
      <c r="J34" s="483">
        <v>0</v>
      </c>
      <c r="K34" s="483">
        <v>0</v>
      </c>
      <c r="L34" s="483">
        <v>0</v>
      </c>
      <c r="M34" s="484">
        <v>0</v>
      </c>
      <c r="P34" s="516"/>
      <c r="Q34" s="516"/>
      <c r="R34" s="516"/>
      <c r="S34" s="95"/>
      <c r="T34" s="95"/>
      <c r="U34" s="95"/>
      <c r="V34" s="95"/>
      <c r="W34" s="95"/>
      <c r="AA34" s="95"/>
      <c r="AB34" s="95"/>
      <c r="AC34" s="95"/>
      <c r="AD34" s="95"/>
    </row>
    <row r="35" spans="4:30" ht="15.75" customHeight="1">
      <c r="D35" s="201"/>
      <c r="E35" s="202"/>
      <c r="F35" s="477"/>
      <c r="G35" s="477"/>
      <c r="H35" s="477"/>
      <c r="I35" s="477"/>
      <c r="J35" s="480"/>
      <c r="K35" s="480"/>
      <c r="L35" s="480"/>
      <c r="M35" s="482"/>
      <c r="P35" s="516"/>
      <c r="Q35" s="516"/>
      <c r="R35" s="516"/>
      <c r="S35" s="95"/>
      <c r="T35" s="95"/>
      <c r="U35" s="95"/>
      <c r="V35" s="95"/>
      <c r="W35" s="95"/>
      <c r="AA35" s="95"/>
      <c r="AB35" s="95"/>
      <c r="AC35" s="95"/>
      <c r="AD35" s="95"/>
    </row>
    <row r="36" spans="4:30" ht="15.75" customHeight="1">
      <c r="D36" s="201" t="s">
        <v>270</v>
      </c>
      <c r="E36" s="485"/>
      <c r="F36" s="478" t="s">
        <v>71</v>
      </c>
      <c r="G36" s="478" t="s">
        <v>71</v>
      </c>
      <c r="H36" s="478" t="s">
        <v>265</v>
      </c>
      <c r="I36" s="478" t="s">
        <v>71</v>
      </c>
      <c r="J36" s="483">
        <v>0</v>
      </c>
      <c r="K36" s="483">
        <v>0</v>
      </c>
      <c r="L36" s="483">
        <v>0</v>
      </c>
      <c r="M36" s="484">
        <v>0</v>
      </c>
      <c r="P36" s="516"/>
      <c r="Q36" s="516"/>
      <c r="R36" s="516"/>
      <c r="S36" s="95"/>
      <c r="T36" s="95"/>
      <c r="U36" s="95"/>
      <c r="V36" s="95"/>
      <c r="W36" s="95"/>
      <c r="AA36" s="95"/>
      <c r="AB36" s="95"/>
      <c r="AC36" s="95"/>
      <c r="AD36" s="95"/>
    </row>
    <row r="37" spans="4:30" ht="15.75" customHeight="1">
      <c r="D37" s="201"/>
      <c r="E37" s="485"/>
      <c r="F37" s="477"/>
      <c r="G37" s="477"/>
      <c r="H37" s="477"/>
      <c r="I37" s="477"/>
      <c r="J37" s="480"/>
      <c r="K37" s="480"/>
      <c r="L37" s="480"/>
      <c r="M37" s="482"/>
      <c r="P37" s="516"/>
      <c r="Q37" s="516"/>
      <c r="R37" s="516"/>
      <c r="S37" s="95"/>
      <c r="T37" s="95"/>
      <c r="U37" s="95"/>
      <c r="V37" s="95"/>
      <c r="W37" s="95"/>
      <c r="X37" s="95"/>
      <c r="Y37" s="95"/>
      <c r="Z37" s="95"/>
      <c r="AA37" s="95"/>
      <c r="AB37" s="95"/>
      <c r="AC37" s="95"/>
      <c r="AD37" s="95"/>
    </row>
    <row r="38" spans="4:30" ht="15.75" customHeight="1">
      <c r="D38" s="201" t="s">
        <v>96</v>
      </c>
      <c r="E38" s="202"/>
      <c r="F38" s="486" t="s">
        <v>71</v>
      </c>
      <c r="G38" s="486" t="s">
        <v>265</v>
      </c>
      <c r="H38" s="486" t="s">
        <v>265</v>
      </c>
      <c r="I38" s="486" t="s">
        <v>71</v>
      </c>
      <c r="J38" s="488">
        <v>0</v>
      </c>
      <c r="K38" s="488">
        <v>0</v>
      </c>
      <c r="L38" s="488">
        <v>0</v>
      </c>
      <c r="M38" s="490">
        <v>0</v>
      </c>
      <c r="P38" s="516"/>
      <c r="Q38" s="516"/>
      <c r="R38" s="516"/>
      <c r="S38" s="95"/>
      <c r="T38" s="95"/>
      <c r="U38" s="95"/>
      <c r="V38" s="95"/>
      <c r="W38" s="95"/>
      <c r="X38" s="95"/>
      <c r="Y38" s="95"/>
      <c r="Z38" s="95"/>
      <c r="AA38" s="95"/>
      <c r="AB38" s="95"/>
      <c r="AC38" s="95"/>
      <c r="AD38" s="95"/>
    </row>
    <row r="39" spans="4:30" ht="15.75" customHeight="1" thickBot="1">
      <c r="D39" s="203"/>
      <c r="E39" s="204"/>
      <c r="F39" s="487"/>
      <c r="G39" s="487"/>
      <c r="H39" s="487"/>
      <c r="I39" s="487"/>
      <c r="J39" s="489"/>
      <c r="K39" s="489"/>
      <c r="L39" s="489"/>
      <c r="M39" s="491"/>
      <c r="N39" s="95"/>
      <c r="O39" s="95"/>
      <c r="P39" s="516"/>
      <c r="Q39" s="516"/>
      <c r="R39" s="516"/>
      <c r="S39" s="95"/>
      <c r="T39" s="95"/>
      <c r="U39" s="95"/>
      <c r="V39" s="95"/>
      <c r="W39" s="95"/>
      <c r="X39" s="95"/>
      <c r="Y39" s="95"/>
      <c r="Z39" s="95"/>
      <c r="AA39" s="95"/>
      <c r="AB39" s="95"/>
      <c r="AC39" s="95"/>
      <c r="AD39" s="95"/>
    </row>
    <row r="40" spans="4:30" ht="15.75" customHeight="1" thickBot="1">
      <c r="P40" s="516"/>
      <c r="Q40" s="516"/>
      <c r="R40" s="516"/>
    </row>
    <row r="41" spans="4:30" ht="15.75" customHeight="1">
      <c r="D41" s="492" t="s">
        <v>271</v>
      </c>
      <c r="E41" s="493"/>
      <c r="F41" s="498" t="s">
        <v>1556</v>
      </c>
      <c r="G41" s="499"/>
      <c r="H41" s="499"/>
      <c r="I41" s="499"/>
      <c r="J41" s="499"/>
      <c r="K41" s="499"/>
      <c r="L41" s="499"/>
      <c r="M41" s="500"/>
      <c r="N41" s="136"/>
      <c r="O41" s="136"/>
      <c r="P41" s="516"/>
      <c r="Q41" s="516"/>
      <c r="R41" s="516"/>
      <c r="S41" s="136"/>
      <c r="T41" s="136"/>
      <c r="U41" s="136"/>
      <c r="V41" s="136"/>
      <c r="W41" s="136"/>
      <c r="X41" s="136"/>
      <c r="Y41" s="136"/>
      <c r="Z41" s="136"/>
      <c r="AA41" s="136"/>
    </row>
    <row r="42" spans="4:30" ht="15.75" customHeight="1">
      <c r="D42" s="494"/>
      <c r="E42" s="495"/>
      <c r="F42" s="501"/>
      <c r="G42" s="502"/>
      <c r="H42" s="502"/>
      <c r="I42" s="502"/>
      <c r="J42" s="502"/>
      <c r="K42" s="502"/>
      <c r="L42" s="502"/>
      <c r="M42" s="503"/>
      <c r="N42" s="136"/>
      <c r="O42" s="136"/>
      <c r="P42" s="516"/>
      <c r="Q42" s="516"/>
      <c r="R42" s="516"/>
      <c r="S42" s="136"/>
      <c r="T42" s="136"/>
      <c r="U42" s="136"/>
      <c r="V42" s="136"/>
      <c r="W42" s="136"/>
      <c r="X42" s="136"/>
      <c r="Y42" s="136"/>
      <c r="Z42" s="136"/>
      <c r="AA42" s="136"/>
    </row>
    <row r="43" spans="4:30" ht="15.75" customHeight="1">
      <c r="D43" s="494"/>
      <c r="E43" s="495"/>
      <c r="F43" s="501"/>
      <c r="G43" s="502"/>
      <c r="H43" s="502"/>
      <c r="I43" s="502"/>
      <c r="J43" s="502"/>
      <c r="K43" s="502"/>
      <c r="L43" s="502"/>
      <c r="M43" s="503"/>
      <c r="N43" s="136"/>
      <c r="O43" s="136"/>
      <c r="P43" s="516"/>
      <c r="Q43" s="516"/>
      <c r="R43" s="516"/>
      <c r="S43" s="136"/>
      <c r="T43" s="136"/>
      <c r="U43" s="136"/>
      <c r="V43" s="136"/>
      <c r="W43" s="136"/>
      <c r="X43" s="136"/>
      <c r="Y43" s="136"/>
      <c r="Z43" s="136"/>
      <c r="AA43" s="136"/>
    </row>
    <row r="44" spans="4:30" ht="15.75" customHeight="1">
      <c r="D44" s="494"/>
      <c r="E44" s="495"/>
      <c r="F44" s="501"/>
      <c r="G44" s="502"/>
      <c r="H44" s="502"/>
      <c r="I44" s="502"/>
      <c r="J44" s="502"/>
      <c r="K44" s="502"/>
      <c r="L44" s="502"/>
      <c r="M44" s="503"/>
      <c r="N44" s="136"/>
      <c r="O44" s="136"/>
      <c r="P44" s="516"/>
      <c r="Q44" s="516"/>
      <c r="R44" s="516"/>
      <c r="S44" s="136"/>
      <c r="T44" s="136"/>
      <c r="U44" s="136"/>
      <c r="V44" s="136"/>
      <c r="W44" s="136"/>
      <c r="X44" s="136"/>
      <c r="Y44" s="136"/>
      <c r="Z44" s="136"/>
      <c r="AA44" s="136"/>
    </row>
    <row r="45" spans="4:30" ht="15.75" customHeight="1">
      <c r="D45" s="494"/>
      <c r="E45" s="495"/>
      <c r="F45" s="501"/>
      <c r="G45" s="502"/>
      <c r="H45" s="502"/>
      <c r="I45" s="502"/>
      <c r="J45" s="502"/>
      <c r="K45" s="502"/>
      <c r="L45" s="502"/>
      <c r="M45" s="503"/>
      <c r="N45" s="136"/>
      <c r="O45" s="136"/>
      <c r="P45" s="516"/>
      <c r="Q45" s="516"/>
      <c r="R45" s="516"/>
      <c r="S45" s="136"/>
      <c r="T45" s="136"/>
      <c r="U45" s="136"/>
      <c r="V45" s="136"/>
      <c r="W45" s="136"/>
      <c r="X45" s="136"/>
      <c r="Y45" s="136"/>
      <c r="Z45" s="136"/>
      <c r="AA45" s="136"/>
    </row>
    <row r="46" spans="4:30" ht="15.75" customHeight="1" thickBot="1">
      <c r="D46" s="496"/>
      <c r="E46" s="497"/>
      <c r="F46" s="504"/>
      <c r="G46" s="505"/>
      <c r="H46" s="505"/>
      <c r="I46" s="505"/>
      <c r="J46" s="505"/>
      <c r="K46" s="505"/>
      <c r="L46" s="505"/>
      <c r="M46" s="506"/>
      <c r="N46" s="136"/>
      <c r="O46" s="136"/>
      <c r="P46" s="516"/>
      <c r="Q46" s="516"/>
      <c r="R46" s="516"/>
      <c r="S46" s="136"/>
      <c r="T46" s="136"/>
      <c r="U46" s="136"/>
      <c r="V46" s="136"/>
      <c r="W46" s="136"/>
      <c r="X46" s="136"/>
      <c r="Y46" s="136"/>
      <c r="Z46" s="136"/>
      <c r="AA46" s="136"/>
    </row>
    <row r="48" spans="4:30" ht="15.75" customHeight="1">
      <c r="D48" s="317" t="s">
        <v>272</v>
      </c>
      <c r="E48" s="317"/>
      <c r="F48" s="317"/>
      <c r="G48" s="317"/>
      <c r="H48" s="317"/>
      <c r="I48" s="317"/>
      <c r="J48" s="317"/>
      <c r="K48" s="317"/>
      <c r="L48" s="317"/>
      <c r="M48" s="317"/>
      <c r="N48" s="317"/>
      <c r="O48" s="16"/>
      <c r="P48" s="16"/>
      <c r="Q48" s="16"/>
      <c r="R48" s="16"/>
      <c r="S48" s="16"/>
      <c r="T48" s="16"/>
      <c r="U48" s="16"/>
    </row>
    <row r="49" spans="2:42" ht="15.75" customHeight="1" thickBot="1">
      <c r="D49" s="318"/>
      <c r="E49" s="318"/>
      <c r="F49" s="318"/>
      <c r="G49" s="318"/>
      <c r="H49" s="318"/>
      <c r="I49" s="318"/>
      <c r="J49" s="318"/>
      <c r="K49" s="318"/>
      <c r="L49" s="318"/>
      <c r="M49" s="318"/>
      <c r="N49" s="318"/>
      <c r="O49" s="18"/>
      <c r="P49" s="18"/>
      <c r="Q49" s="18"/>
      <c r="R49" s="18"/>
      <c r="S49" s="18"/>
      <c r="T49" s="18"/>
      <c r="U49" s="18"/>
      <c r="V49" s="18"/>
      <c r="W49" s="18"/>
      <c r="X49" s="18"/>
    </row>
    <row r="50" spans="2:42" ht="15.75" customHeight="1">
      <c r="D50" s="507"/>
      <c r="E50" s="507"/>
      <c r="F50" s="507"/>
      <c r="G50" s="507"/>
      <c r="H50" s="507"/>
      <c r="I50" s="507"/>
      <c r="J50" s="507"/>
      <c r="K50" s="507"/>
      <c r="L50" s="507"/>
      <c r="M50" s="507"/>
      <c r="N50" s="507"/>
      <c r="O50" s="507"/>
      <c r="P50" s="507"/>
      <c r="Q50" s="507"/>
      <c r="R50" s="507"/>
      <c r="S50" s="507"/>
      <c r="T50" s="137"/>
      <c r="U50" s="137"/>
      <c r="V50" s="137"/>
      <c r="W50" s="137"/>
      <c r="X50" s="137"/>
      <c r="Y50" s="137"/>
      <c r="Z50" s="137"/>
      <c r="AA50" s="137"/>
      <c r="AB50" s="137"/>
      <c r="AC50" s="137"/>
      <c r="AD50" s="137"/>
      <c r="AE50" s="137"/>
      <c r="AI50" s="137"/>
    </row>
    <row r="51" spans="2:42" ht="15.75" customHeight="1">
      <c r="D51" s="508" t="s">
        <v>273</v>
      </c>
      <c r="E51" s="508"/>
      <c r="F51" s="508"/>
      <c r="G51" s="508"/>
      <c r="H51" s="508"/>
      <c r="I51" s="508"/>
      <c r="J51" s="508"/>
      <c r="K51" s="508"/>
      <c r="L51" s="508"/>
      <c r="M51" s="508"/>
      <c r="N51" s="508"/>
      <c r="O51" s="508"/>
      <c r="P51" s="508"/>
      <c r="Q51" s="508"/>
      <c r="R51" s="508"/>
      <c r="S51" s="508"/>
      <c r="T51" s="508"/>
      <c r="U51" s="508"/>
      <c r="V51" s="508"/>
      <c r="W51" s="508"/>
      <c r="X51" s="508"/>
      <c r="Y51" s="137"/>
      <c r="Z51" s="137"/>
      <c r="AA51" s="137"/>
      <c r="AB51" s="137"/>
      <c r="AC51" s="137"/>
      <c r="AD51" s="137"/>
      <c r="AE51" s="137"/>
      <c r="AI51" s="137"/>
    </row>
    <row r="52" spans="2:42" ht="15.75" customHeight="1">
      <c r="D52" s="508"/>
      <c r="E52" s="508"/>
      <c r="F52" s="508"/>
      <c r="G52" s="508"/>
      <c r="H52" s="508"/>
      <c r="I52" s="508"/>
      <c r="J52" s="508"/>
      <c r="K52" s="508"/>
      <c r="L52" s="508"/>
      <c r="M52" s="508"/>
      <c r="N52" s="508"/>
      <c r="O52" s="508"/>
      <c r="P52" s="508"/>
      <c r="Q52" s="508"/>
      <c r="R52" s="508"/>
      <c r="S52" s="508"/>
      <c r="T52" s="508"/>
      <c r="U52" s="508"/>
      <c r="V52" s="508"/>
      <c r="W52" s="508"/>
      <c r="X52" s="508"/>
      <c r="Y52" s="137"/>
      <c r="Z52" s="137"/>
      <c r="AA52" s="137"/>
      <c r="AB52" s="137"/>
      <c r="AC52" s="137"/>
      <c r="AD52" s="137"/>
      <c r="AE52" s="137"/>
      <c r="AI52" s="137"/>
    </row>
    <row r="53" spans="2:42" ht="15.75" customHeight="1">
      <c r="D53" s="508"/>
      <c r="E53" s="508"/>
      <c r="F53" s="508"/>
      <c r="G53" s="508"/>
      <c r="H53" s="508"/>
      <c r="I53" s="508"/>
      <c r="J53" s="508"/>
      <c r="K53" s="508"/>
      <c r="L53" s="508"/>
      <c r="M53" s="508"/>
      <c r="N53" s="508"/>
      <c r="O53" s="508"/>
      <c r="P53" s="508"/>
      <c r="Q53" s="508"/>
      <c r="R53" s="508"/>
      <c r="S53" s="508"/>
      <c r="T53" s="508"/>
      <c r="U53" s="508"/>
      <c r="V53" s="508"/>
      <c r="W53" s="508"/>
      <c r="X53" s="508"/>
      <c r="Y53" s="137"/>
      <c r="Z53" s="137"/>
      <c r="AA53" s="137"/>
      <c r="AB53" s="137"/>
      <c r="AC53" s="137"/>
      <c r="AD53" s="137"/>
      <c r="AE53" s="137"/>
      <c r="AI53" s="137"/>
    </row>
    <row r="54" spans="2:42" ht="15.75" customHeight="1">
      <c r="D54" s="508"/>
      <c r="E54" s="508"/>
      <c r="F54" s="508"/>
      <c r="G54" s="508"/>
      <c r="H54" s="508"/>
      <c r="I54" s="508"/>
      <c r="J54" s="508"/>
      <c r="K54" s="508"/>
      <c r="L54" s="508"/>
      <c r="M54" s="508"/>
      <c r="N54" s="508"/>
      <c r="O54" s="508"/>
      <c r="P54" s="508"/>
      <c r="Q54" s="508"/>
      <c r="R54" s="508"/>
      <c r="S54" s="508"/>
      <c r="T54" s="508"/>
      <c r="U54" s="508"/>
      <c r="V54" s="508"/>
      <c r="W54" s="508"/>
      <c r="X54" s="508"/>
      <c r="Y54" s="137"/>
      <c r="Z54" s="137"/>
      <c r="AA54" s="137"/>
      <c r="AB54" s="137"/>
      <c r="AC54" s="137"/>
      <c r="AD54" s="137"/>
      <c r="AE54" s="137"/>
      <c r="AI54" s="137"/>
    </row>
    <row r="55" spans="2:42" ht="15.75" customHeight="1" thickBot="1">
      <c r="D55" s="95"/>
      <c r="E55" s="95"/>
      <c r="F55" s="133"/>
      <c r="G55" s="133"/>
      <c r="H55" s="133"/>
      <c r="I55" s="133"/>
      <c r="J55" s="133"/>
      <c r="K55" s="133"/>
      <c r="L55" s="138"/>
      <c r="M55" s="138"/>
      <c r="N55" s="139"/>
      <c r="O55" s="139"/>
      <c r="P55" s="139"/>
      <c r="Q55" s="139"/>
      <c r="R55" s="139"/>
      <c r="S55" s="139"/>
      <c r="T55" s="139"/>
      <c r="U55" s="139"/>
      <c r="V55" s="139"/>
      <c r="W55" s="139"/>
      <c r="X55" s="139"/>
    </row>
    <row r="56" spans="2:42" ht="15.75" customHeight="1">
      <c r="B56" s="458" t="s">
        <v>274</v>
      </c>
      <c r="C56" s="458"/>
      <c r="D56" s="470" t="s">
        <v>275</v>
      </c>
      <c r="E56" s="471"/>
      <c r="F56" s="471" t="s">
        <v>276</v>
      </c>
      <c r="G56" s="471"/>
      <c r="H56" s="471"/>
      <c r="I56" s="509" t="s">
        <v>277</v>
      </c>
      <c r="J56" s="471" t="s">
        <v>278</v>
      </c>
      <c r="K56" s="471"/>
      <c r="L56" s="511" t="s">
        <v>279</v>
      </c>
      <c r="M56" s="512"/>
      <c r="N56" s="512"/>
      <c r="O56" s="512"/>
      <c r="P56" s="512"/>
      <c r="Q56" s="512"/>
      <c r="R56" s="512"/>
      <c r="S56" s="512"/>
      <c r="T56" s="512"/>
      <c r="U56" s="512"/>
      <c r="V56" s="512"/>
      <c r="W56" s="512"/>
      <c r="X56" s="515" t="s">
        <v>280</v>
      </c>
      <c r="Y56" s="471"/>
      <c r="Z56" s="471"/>
      <c r="AA56" s="471" t="s">
        <v>281</v>
      </c>
      <c r="AB56" s="471"/>
      <c r="AC56" s="474"/>
      <c r="AE56" s="517" t="s">
        <v>282</v>
      </c>
      <c r="AF56" s="517"/>
      <c r="AG56" s="517"/>
      <c r="AH56" s="517"/>
    </row>
    <row r="57" spans="2:42" ht="15.75" customHeight="1">
      <c r="B57" s="458"/>
      <c r="C57" s="458"/>
      <c r="D57" s="472"/>
      <c r="E57" s="473"/>
      <c r="F57" s="473"/>
      <c r="G57" s="473"/>
      <c r="H57" s="473"/>
      <c r="I57" s="510"/>
      <c r="J57" s="473"/>
      <c r="K57" s="473"/>
      <c r="L57" s="511"/>
      <c r="M57" s="512"/>
      <c r="N57" s="512"/>
      <c r="O57" s="512"/>
      <c r="P57" s="512"/>
      <c r="Q57" s="512"/>
      <c r="R57" s="512"/>
      <c r="S57" s="512"/>
      <c r="T57" s="512"/>
      <c r="U57" s="512"/>
      <c r="V57" s="512"/>
      <c r="W57" s="512"/>
      <c r="X57" s="473"/>
      <c r="Y57" s="473"/>
      <c r="Z57" s="473"/>
      <c r="AA57" s="473"/>
      <c r="AB57" s="473"/>
      <c r="AC57" s="475"/>
      <c r="AE57" s="517"/>
      <c r="AF57" s="517"/>
      <c r="AG57" s="517"/>
      <c r="AH57" s="517"/>
    </row>
    <row r="58" spans="2:42" ht="15.75" customHeight="1">
      <c r="D58" s="472"/>
      <c r="E58" s="473"/>
      <c r="F58" s="473"/>
      <c r="G58" s="473"/>
      <c r="H58" s="473"/>
      <c r="I58" s="510"/>
      <c r="J58" s="473"/>
      <c r="K58" s="473"/>
      <c r="L58" s="513"/>
      <c r="M58" s="514"/>
      <c r="N58" s="514"/>
      <c r="O58" s="514"/>
      <c r="P58" s="514"/>
      <c r="Q58" s="514"/>
      <c r="R58" s="514"/>
      <c r="S58" s="514"/>
      <c r="T58" s="514"/>
      <c r="U58" s="514"/>
      <c r="V58" s="514"/>
      <c r="W58" s="514"/>
      <c r="X58" s="473"/>
      <c r="Y58" s="473"/>
      <c r="Z58" s="473"/>
      <c r="AA58" s="473"/>
      <c r="AB58" s="473"/>
      <c r="AC58" s="475"/>
      <c r="AE58" s="517"/>
      <c r="AF58" s="517"/>
      <c r="AG58" s="517"/>
      <c r="AH58" s="517"/>
      <c r="AN58" s="140"/>
      <c r="AO58" s="140"/>
      <c r="AP58" s="140"/>
    </row>
    <row r="59" spans="2:42" ht="15.75" customHeight="1">
      <c r="D59" s="472"/>
      <c r="E59" s="473"/>
      <c r="F59" s="473"/>
      <c r="G59" s="473"/>
      <c r="H59" s="473"/>
      <c r="I59" s="510"/>
      <c r="J59" s="473"/>
      <c r="K59" s="473"/>
      <c r="L59" s="202" t="s">
        <v>85</v>
      </c>
      <c r="M59" s="202"/>
      <c r="N59" s="202" t="s">
        <v>266</v>
      </c>
      <c r="O59" s="202"/>
      <c r="P59" s="202" t="s">
        <v>87</v>
      </c>
      <c r="Q59" s="202"/>
      <c r="R59" s="202" t="s">
        <v>88</v>
      </c>
      <c r="S59" s="202"/>
      <c r="T59" s="202" t="s">
        <v>89</v>
      </c>
      <c r="U59" s="202"/>
      <c r="V59" s="202" t="s">
        <v>96</v>
      </c>
      <c r="W59" s="202"/>
      <c r="X59" s="473"/>
      <c r="Y59" s="473"/>
      <c r="Z59" s="473"/>
      <c r="AA59" s="473"/>
      <c r="AB59" s="473"/>
      <c r="AC59" s="475"/>
      <c r="AE59" s="517"/>
      <c r="AF59" s="517"/>
      <c r="AG59" s="517"/>
      <c r="AH59" s="517"/>
      <c r="AN59" s="140"/>
      <c r="AO59" s="140"/>
      <c r="AP59" s="140"/>
    </row>
    <row r="60" spans="2:42" ht="15.75" customHeight="1">
      <c r="D60" s="472"/>
      <c r="E60" s="473"/>
      <c r="F60" s="473"/>
      <c r="G60" s="473"/>
      <c r="H60" s="473"/>
      <c r="I60" s="510"/>
      <c r="J60" s="473"/>
      <c r="K60" s="473"/>
      <c r="L60" s="202"/>
      <c r="M60" s="202"/>
      <c r="N60" s="202"/>
      <c r="O60" s="202"/>
      <c r="P60" s="202"/>
      <c r="Q60" s="202"/>
      <c r="R60" s="202"/>
      <c r="S60" s="202"/>
      <c r="T60" s="202"/>
      <c r="U60" s="202"/>
      <c r="V60" s="202"/>
      <c r="W60" s="202"/>
      <c r="X60" s="473"/>
      <c r="Y60" s="473"/>
      <c r="Z60" s="473"/>
      <c r="AA60" s="473"/>
      <c r="AB60" s="473"/>
      <c r="AC60" s="475"/>
      <c r="AE60" s="517"/>
      <c r="AF60" s="517"/>
      <c r="AG60" s="517"/>
      <c r="AH60" s="517"/>
      <c r="AN60" s="140"/>
      <c r="AO60" s="140"/>
      <c r="AP60" s="140"/>
    </row>
    <row r="61" spans="2:42" ht="15.75" customHeight="1">
      <c r="D61" s="201" t="s">
        <v>283</v>
      </c>
      <c r="E61" s="202"/>
      <c r="F61" s="518" t="s">
        <v>284</v>
      </c>
      <c r="G61" s="518"/>
      <c r="H61" s="518"/>
      <c r="I61" s="519" t="s">
        <v>285</v>
      </c>
      <c r="J61" s="520" t="s">
        <v>1547</v>
      </c>
      <c r="K61" s="520"/>
      <c r="L61" s="521" t="s">
        <v>1548</v>
      </c>
      <c r="M61" s="522"/>
      <c r="N61" s="522" t="s">
        <v>1548</v>
      </c>
      <c r="O61" s="522"/>
      <c r="P61" s="522" t="s">
        <v>1548</v>
      </c>
      <c r="Q61" s="522"/>
      <c r="R61" s="522" t="s">
        <v>1548</v>
      </c>
      <c r="S61" s="522"/>
      <c r="T61" s="527" t="s">
        <v>1548</v>
      </c>
      <c r="U61" s="528"/>
      <c r="V61" s="527" t="s">
        <v>286</v>
      </c>
      <c r="W61" s="528"/>
      <c r="X61" s="531" t="s">
        <v>1555</v>
      </c>
      <c r="Y61" s="532"/>
      <c r="Z61" s="533"/>
      <c r="AA61" s="540" t="s">
        <v>1555</v>
      </c>
      <c r="AB61" s="540"/>
      <c r="AC61" s="541"/>
      <c r="AE61" s="517"/>
      <c r="AF61" s="517"/>
      <c r="AG61" s="517"/>
      <c r="AH61" s="517"/>
      <c r="AN61" s="140"/>
      <c r="AO61" s="140"/>
      <c r="AP61" s="140"/>
    </row>
    <row r="62" spans="2:42" ht="15.75" customHeight="1">
      <c r="D62" s="201"/>
      <c r="E62" s="202"/>
      <c r="F62" s="518"/>
      <c r="G62" s="518"/>
      <c r="H62" s="518"/>
      <c r="I62" s="519"/>
      <c r="J62" s="520"/>
      <c r="K62" s="520"/>
      <c r="L62" s="523"/>
      <c r="M62" s="524"/>
      <c r="N62" s="524"/>
      <c r="O62" s="524"/>
      <c r="P62" s="524"/>
      <c r="Q62" s="524"/>
      <c r="R62" s="524"/>
      <c r="S62" s="524"/>
      <c r="T62" s="524"/>
      <c r="U62" s="529"/>
      <c r="V62" s="524"/>
      <c r="W62" s="529"/>
      <c r="X62" s="534"/>
      <c r="Y62" s="535"/>
      <c r="Z62" s="536"/>
      <c r="AA62" s="540"/>
      <c r="AB62" s="540"/>
      <c r="AC62" s="541"/>
      <c r="AE62" s="517"/>
      <c r="AF62" s="517"/>
      <c r="AG62" s="517"/>
      <c r="AH62" s="517"/>
      <c r="AN62" s="140"/>
      <c r="AO62" s="140"/>
      <c r="AP62" s="140"/>
    </row>
    <row r="63" spans="2:42" ht="15.75" customHeight="1">
      <c r="D63" s="201"/>
      <c r="E63" s="202"/>
      <c r="F63" s="518"/>
      <c r="G63" s="518"/>
      <c r="H63" s="518"/>
      <c r="I63" s="519"/>
      <c r="J63" s="520"/>
      <c r="K63" s="520"/>
      <c r="L63" s="523"/>
      <c r="M63" s="524"/>
      <c r="N63" s="524"/>
      <c r="O63" s="524"/>
      <c r="P63" s="524"/>
      <c r="Q63" s="524"/>
      <c r="R63" s="524"/>
      <c r="S63" s="524"/>
      <c r="T63" s="524"/>
      <c r="U63" s="529"/>
      <c r="V63" s="524"/>
      <c r="W63" s="529"/>
      <c r="X63" s="534"/>
      <c r="Y63" s="535"/>
      <c r="Z63" s="536"/>
      <c r="AA63" s="540"/>
      <c r="AB63" s="540"/>
      <c r="AC63" s="541"/>
      <c r="AE63" s="517"/>
      <c r="AF63" s="517"/>
      <c r="AG63" s="517"/>
      <c r="AH63" s="517"/>
      <c r="AN63" s="140"/>
      <c r="AO63" s="140"/>
      <c r="AP63" s="140"/>
    </row>
    <row r="64" spans="2:42" ht="15.75" customHeight="1">
      <c r="D64" s="201"/>
      <c r="E64" s="202"/>
      <c r="F64" s="518"/>
      <c r="G64" s="518"/>
      <c r="H64" s="518"/>
      <c r="I64" s="519"/>
      <c r="J64" s="520"/>
      <c r="K64" s="520"/>
      <c r="L64" s="523"/>
      <c r="M64" s="524"/>
      <c r="N64" s="524"/>
      <c r="O64" s="524"/>
      <c r="P64" s="524"/>
      <c r="Q64" s="524"/>
      <c r="R64" s="524"/>
      <c r="S64" s="524"/>
      <c r="T64" s="524"/>
      <c r="U64" s="529"/>
      <c r="V64" s="524"/>
      <c r="W64" s="529"/>
      <c r="X64" s="534"/>
      <c r="Y64" s="535"/>
      <c r="Z64" s="536"/>
      <c r="AA64" s="540"/>
      <c r="AB64" s="540"/>
      <c r="AC64" s="541"/>
      <c r="AE64" s="517"/>
      <c r="AF64" s="517"/>
      <c r="AG64" s="517"/>
      <c r="AH64" s="517"/>
      <c r="AN64" s="140"/>
      <c r="AO64" s="140"/>
      <c r="AP64" s="140"/>
    </row>
    <row r="65" spans="4:34" ht="15.75" customHeight="1">
      <c r="D65" s="201"/>
      <c r="E65" s="202"/>
      <c r="F65" s="518"/>
      <c r="G65" s="518"/>
      <c r="H65" s="518"/>
      <c r="I65" s="519"/>
      <c r="J65" s="520"/>
      <c r="K65" s="520"/>
      <c r="L65" s="523"/>
      <c r="M65" s="524"/>
      <c r="N65" s="524"/>
      <c r="O65" s="524"/>
      <c r="P65" s="524"/>
      <c r="Q65" s="524"/>
      <c r="R65" s="524"/>
      <c r="S65" s="524"/>
      <c r="T65" s="524"/>
      <c r="U65" s="529"/>
      <c r="V65" s="524"/>
      <c r="W65" s="529"/>
      <c r="X65" s="534"/>
      <c r="Y65" s="535"/>
      <c r="Z65" s="536"/>
      <c r="AA65" s="540"/>
      <c r="AB65" s="540"/>
      <c r="AC65" s="541"/>
      <c r="AE65" s="517"/>
      <c r="AF65" s="517"/>
      <c r="AG65" s="517"/>
      <c r="AH65" s="517"/>
    </row>
    <row r="66" spans="4:34" ht="15.75" customHeight="1">
      <c r="D66" s="201"/>
      <c r="E66" s="202"/>
      <c r="F66" s="518"/>
      <c r="G66" s="518"/>
      <c r="H66" s="518"/>
      <c r="I66" s="519"/>
      <c r="J66" s="520"/>
      <c r="K66" s="520"/>
      <c r="L66" s="525"/>
      <c r="M66" s="526"/>
      <c r="N66" s="526"/>
      <c r="O66" s="526"/>
      <c r="P66" s="526"/>
      <c r="Q66" s="526"/>
      <c r="R66" s="526"/>
      <c r="S66" s="526"/>
      <c r="T66" s="526"/>
      <c r="U66" s="530"/>
      <c r="V66" s="526"/>
      <c r="W66" s="530"/>
      <c r="X66" s="537"/>
      <c r="Y66" s="538"/>
      <c r="Z66" s="539"/>
      <c r="AA66" s="540"/>
      <c r="AB66" s="540"/>
      <c r="AC66" s="541"/>
      <c r="AE66" s="20"/>
      <c r="AF66" s="20"/>
      <c r="AG66" s="20"/>
      <c r="AH66" s="20"/>
    </row>
    <row r="67" spans="4:34" ht="15.75" customHeight="1">
      <c r="D67" s="201" t="s">
        <v>287</v>
      </c>
      <c r="E67" s="202"/>
      <c r="F67" s="518" t="s">
        <v>288</v>
      </c>
      <c r="G67" s="518"/>
      <c r="H67" s="518"/>
      <c r="I67" s="519" t="s">
        <v>289</v>
      </c>
      <c r="J67" s="520" t="s">
        <v>1549</v>
      </c>
      <c r="K67" s="520"/>
      <c r="L67" s="542" t="s">
        <v>286</v>
      </c>
      <c r="M67" s="527"/>
      <c r="N67" s="527" t="s">
        <v>286</v>
      </c>
      <c r="O67" s="527"/>
      <c r="P67" s="527" t="s">
        <v>286</v>
      </c>
      <c r="Q67" s="527"/>
      <c r="R67" s="527" t="s">
        <v>286</v>
      </c>
      <c r="S67" s="527"/>
      <c r="T67" s="527" t="s">
        <v>286</v>
      </c>
      <c r="U67" s="528"/>
      <c r="V67" s="527" t="s">
        <v>286</v>
      </c>
      <c r="W67" s="528"/>
      <c r="X67" s="549" t="s">
        <v>1555</v>
      </c>
      <c r="Y67" s="550"/>
      <c r="Z67" s="550"/>
      <c r="AA67" s="540" t="s">
        <v>1555</v>
      </c>
      <c r="AB67" s="540"/>
      <c r="AC67" s="541"/>
      <c r="AE67" s="517" t="s">
        <v>290</v>
      </c>
      <c r="AF67" s="517"/>
      <c r="AG67" s="517"/>
      <c r="AH67" s="517"/>
    </row>
    <row r="68" spans="4:34" ht="15.75" customHeight="1">
      <c r="D68" s="201"/>
      <c r="E68" s="202"/>
      <c r="F68" s="518"/>
      <c r="G68" s="518"/>
      <c r="H68" s="518"/>
      <c r="I68" s="519"/>
      <c r="J68" s="520"/>
      <c r="K68" s="520"/>
      <c r="L68" s="543"/>
      <c r="M68" s="524"/>
      <c r="N68" s="524"/>
      <c r="O68" s="524"/>
      <c r="P68" s="524"/>
      <c r="Q68" s="524"/>
      <c r="R68" s="524"/>
      <c r="S68" s="524"/>
      <c r="T68" s="524"/>
      <c r="U68" s="529"/>
      <c r="V68" s="524"/>
      <c r="W68" s="529"/>
      <c r="X68" s="549"/>
      <c r="Y68" s="550"/>
      <c r="Z68" s="550"/>
      <c r="AA68" s="540"/>
      <c r="AB68" s="540"/>
      <c r="AC68" s="541"/>
      <c r="AE68" s="517"/>
      <c r="AF68" s="517"/>
      <c r="AG68" s="517"/>
      <c r="AH68" s="517"/>
    </row>
    <row r="69" spans="4:34" ht="15.75" customHeight="1">
      <c r="D69" s="201"/>
      <c r="E69" s="202"/>
      <c r="F69" s="518"/>
      <c r="G69" s="518"/>
      <c r="H69" s="518"/>
      <c r="I69" s="519"/>
      <c r="J69" s="520"/>
      <c r="K69" s="520"/>
      <c r="L69" s="543"/>
      <c r="M69" s="524"/>
      <c r="N69" s="524"/>
      <c r="O69" s="524"/>
      <c r="P69" s="524"/>
      <c r="Q69" s="524"/>
      <c r="R69" s="524"/>
      <c r="S69" s="524"/>
      <c r="T69" s="524"/>
      <c r="U69" s="529"/>
      <c r="V69" s="524"/>
      <c r="W69" s="529"/>
      <c r="X69" s="549"/>
      <c r="Y69" s="550"/>
      <c r="Z69" s="550"/>
      <c r="AA69" s="540"/>
      <c r="AB69" s="540"/>
      <c r="AC69" s="541"/>
      <c r="AE69" s="517"/>
      <c r="AF69" s="517"/>
      <c r="AG69" s="517"/>
      <c r="AH69" s="517"/>
    </row>
    <row r="70" spans="4:34" ht="15.75" customHeight="1">
      <c r="D70" s="201"/>
      <c r="E70" s="202"/>
      <c r="F70" s="518"/>
      <c r="G70" s="518"/>
      <c r="H70" s="518"/>
      <c r="I70" s="519"/>
      <c r="J70" s="520"/>
      <c r="K70" s="520"/>
      <c r="L70" s="543"/>
      <c r="M70" s="524"/>
      <c r="N70" s="524"/>
      <c r="O70" s="524"/>
      <c r="P70" s="524"/>
      <c r="Q70" s="524"/>
      <c r="R70" s="524"/>
      <c r="S70" s="524"/>
      <c r="T70" s="524"/>
      <c r="U70" s="529"/>
      <c r="V70" s="524"/>
      <c r="W70" s="529"/>
      <c r="X70" s="549"/>
      <c r="Y70" s="550"/>
      <c r="Z70" s="550"/>
      <c r="AA70" s="540"/>
      <c r="AB70" s="540"/>
      <c r="AC70" s="541"/>
      <c r="AE70" s="517"/>
      <c r="AF70" s="517"/>
      <c r="AG70" s="517"/>
      <c r="AH70" s="517"/>
    </row>
    <row r="71" spans="4:34" ht="15.75" customHeight="1">
      <c r="D71" s="201"/>
      <c r="E71" s="202"/>
      <c r="F71" s="518"/>
      <c r="G71" s="518"/>
      <c r="H71" s="518"/>
      <c r="I71" s="519"/>
      <c r="J71" s="520"/>
      <c r="K71" s="520"/>
      <c r="L71" s="544"/>
      <c r="M71" s="545"/>
      <c r="N71" s="545"/>
      <c r="O71" s="545"/>
      <c r="P71" s="545"/>
      <c r="Q71" s="545"/>
      <c r="R71" s="545"/>
      <c r="S71" s="545"/>
      <c r="T71" s="545"/>
      <c r="U71" s="546"/>
      <c r="V71" s="545"/>
      <c r="W71" s="546"/>
      <c r="X71" s="549"/>
      <c r="Y71" s="550"/>
      <c r="Z71" s="550"/>
      <c r="AA71" s="540"/>
      <c r="AB71" s="540"/>
      <c r="AC71" s="541"/>
      <c r="AE71" s="517"/>
      <c r="AF71" s="517"/>
      <c r="AG71" s="517"/>
      <c r="AH71" s="517"/>
    </row>
    <row r="72" spans="4:34" ht="15.75" customHeight="1">
      <c r="D72" s="201"/>
      <c r="E72" s="202"/>
      <c r="F72" s="518" t="s">
        <v>291</v>
      </c>
      <c r="G72" s="518"/>
      <c r="H72" s="518"/>
      <c r="I72" s="519" t="s">
        <v>289</v>
      </c>
      <c r="J72" s="520" t="s">
        <v>1549</v>
      </c>
      <c r="K72" s="520"/>
      <c r="L72" s="542" t="s">
        <v>286</v>
      </c>
      <c r="M72" s="527"/>
      <c r="N72" s="527" t="s">
        <v>286</v>
      </c>
      <c r="O72" s="527"/>
      <c r="P72" s="527" t="s">
        <v>286</v>
      </c>
      <c r="Q72" s="527"/>
      <c r="R72" s="527" t="s">
        <v>286</v>
      </c>
      <c r="S72" s="527"/>
      <c r="T72" s="527" t="s">
        <v>286</v>
      </c>
      <c r="U72" s="528"/>
      <c r="V72" s="527" t="s">
        <v>286</v>
      </c>
      <c r="W72" s="528"/>
      <c r="X72" s="549" t="s">
        <v>1555</v>
      </c>
      <c r="Y72" s="550"/>
      <c r="Z72" s="550"/>
      <c r="AA72" s="540" t="s">
        <v>1555</v>
      </c>
      <c r="AB72" s="540"/>
      <c r="AC72" s="541"/>
      <c r="AE72" s="517"/>
      <c r="AF72" s="517"/>
      <c r="AG72" s="517"/>
      <c r="AH72" s="517"/>
    </row>
    <row r="73" spans="4:34" ht="15.75" customHeight="1">
      <c r="D73" s="201"/>
      <c r="E73" s="202"/>
      <c r="F73" s="518"/>
      <c r="G73" s="518"/>
      <c r="H73" s="518"/>
      <c r="I73" s="519"/>
      <c r="J73" s="520"/>
      <c r="K73" s="520"/>
      <c r="L73" s="543"/>
      <c r="M73" s="524"/>
      <c r="N73" s="524"/>
      <c r="O73" s="524"/>
      <c r="P73" s="524"/>
      <c r="Q73" s="524"/>
      <c r="R73" s="524"/>
      <c r="S73" s="524"/>
      <c r="T73" s="524"/>
      <c r="U73" s="529"/>
      <c r="V73" s="524"/>
      <c r="W73" s="529"/>
      <c r="X73" s="549"/>
      <c r="Y73" s="550"/>
      <c r="Z73" s="550"/>
      <c r="AA73" s="540"/>
      <c r="AB73" s="540"/>
      <c r="AC73" s="541"/>
      <c r="AE73" s="517"/>
      <c r="AF73" s="517"/>
      <c r="AG73" s="517"/>
      <c r="AH73" s="517"/>
    </row>
    <row r="74" spans="4:34" ht="15.75" customHeight="1">
      <c r="D74" s="201"/>
      <c r="E74" s="202"/>
      <c r="F74" s="518"/>
      <c r="G74" s="518"/>
      <c r="H74" s="518"/>
      <c r="I74" s="519"/>
      <c r="J74" s="520"/>
      <c r="K74" s="520"/>
      <c r="L74" s="543"/>
      <c r="M74" s="524"/>
      <c r="N74" s="524"/>
      <c r="O74" s="524"/>
      <c r="P74" s="524"/>
      <c r="Q74" s="524"/>
      <c r="R74" s="524"/>
      <c r="S74" s="524"/>
      <c r="T74" s="524"/>
      <c r="U74" s="529"/>
      <c r="V74" s="524"/>
      <c r="W74" s="529"/>
      <c r="X74" s="549"/>
      <c r="Y74" s="550"/>
      <c r="Z74" s="550"/>
      <c r="AA74" s="540"/>
      <c r="AB74" s="540"/>
      <c r="AC74" s="541"/>
      <c r="AE74" s="517"/>
      <c r="AF74" s="517"/>
      <c r="AG74" s="517"/>
      <c r="AH74" s="517"/>
    </row>
    <row r="75" spans="4:34" ht="15.75" customHeight="1">
      <c r="D75" s="201"/>
      <c r="E75" s="202"/>
      <c r="F75" s="518"/>
      <c r="G75" s="518"/>
      <c r="H75" s="518"/>
      <c r="I75" s="519"/>
      <c r="J75" s="520"/>
      <c r="K75" s="520"/>
      <c r="L75" s="543"/>
      <c r="M75" s="524"/>
      <c r="N75" s="524"/>
      <c r="O75" s="524"/>
      <c r="P75" s="524"/>
      <c r="Q75" s="524"/>
      <c r="R75" s="524"/>
      <c r="S75" s="524"/>
      <c r="T75" s="524"/>
      <c r="U75" s="529"/>
      <c r="V75" s="524"/>
      <c r="W75" s="529"/>
      <c r="X75" s="549"/>
      <c r="Y75" s="550"/>
      <c r="Z75" s="550"/>
      <c r="AA75" s="540"/>
      <c r="AB75" s="540"/>
      <c r="AC75" s="541"/>
      <c r="AE75" s="517"/>
      <c r="AF75" s="517"/>
      <c r="AG75" s="517"/>
      <c r="AH75" s="517"/>
    </row>
    <row r="76" spans="4:34" ht="15.75" customHeight="1">
      <c r="D76" s="201"/>
      <c r="E76" s="202"/>
      <c r="F76" s="518"/>
      <c r="G76" s="518"/>
      <c r="H76" s="518"/>
      <c r="I76" s="519"/>
      <c r="J76" s="520"/>
      <c r="K76" s="520"/>
      <c r="L76" s="544"/>
      <c r="M76" s="545"/>
      <c r="N76" s="545"/>
      <c r="O76" s="545"/>
      <c r="P76" s="545"/>
      <c r="Q76" s="545"/>
      <c r="R76" s="545"/>
      <c r="S76" s="545"/>
      <c r="T76" s="545"/>
      <c r="U76" s="546"/>
      <c r="V76" s="545"/>
      <c r="W76" s="546"/>
      <c r="X76" s="549"/>
      <c r="Y76" s="550"/>
      <c r="Z76" s="550"/>
      <c r="AA76" s="540"/>
      <c r="AB76" s="540"/>
      <c r="AC76" s="541"/>
      <c r="AE76" s="517"/>
      <c r="AF76" s="517"/>
      <c r="AG76" s="517"/>
      <c r="AH76" s="517"/>
    </row>
    <row r="77" spans="4:34" ht="15.75" customHeight="1">
      <c r="D77" s="201"/>
      <c r="E77" s="202"/>
      <c r="F77" s="518" t="s">
        <v>292</v>
      </c>
      <c r="G77" s="518"/>
      <c r="H77" s="518"/>
      <c r="I77" s="519" t="s">
        <v>293</v>
      </c>
      <c r="J77" s="520" t="s">
        <v>1549</v>
      </c>
      <c r="K77" s="520"/>
      <c r="L77" s="547" t="s">
        <v>286</v>
      </c>
      <c r="M77" s="522"/>
      <c r="N77" s="522" t="s">
        <v>286</v>
      </c>
      <c r="O77" s="522"/>
      <c r="P77" s="522" t="s">
        <v>286</v>
      </c>
      <c r="Q77" s="522"/>
      <c r="R77" s="522" t="s">
        <v>286</v>
      </c>
      <c r="S77" s="522"/>
      <c r="T77" s="522" t="s">
        <v>286</v>
      </c>
      <c r="U77" s="548"/>
      <c r="V77" s="522" t="s">
        <v>286</v>
      </c>
      <c r="W77" s="548"/>
      <c r="X77" s="549" t="s">
        <v>1555</v>
      </c>
      <c r="Y77" s="550"/>
      <c r="Z77" s="550"/>
      <c r="AA77" s="540" t="s">
        <v>1555</v>
      </c>
      <c r="AB77" s="540"/>
      <c r="AC77" s="541"/>
    </row>
    <row r="78" spans="4:34" ht="15.75" customHeight="1">
      <c r="D78" s="201"/>
      <c r="E78" s="202"/>
      <c r="F78" s="518"/>
      <c r="G78" s="518"/>
      <c r="H78" s="518"/>
      <c r="I78" s="519"/>
      <c r="J78" s="520"/>
      <c r="K78" s="520"/>
      <c r="L78" s="543"/>
      <c r="M78" s="524"/>
      <c r="N78" s="524"/>
      <c r="O78" s="524"/>
      <c r="P78" s="524"/>
      <c r="Q78" s="524"/>
      <c r="R78" s="524"/>
      <c r="S78" s="524"/>
      <c r="T78" s="524"/>
      <c r="U78" s="529"/>
      <c r="V78" s="524"/>
      <c r="W78" s="529"/>
      <c r="X78" s="549"/>
      <c r="Y78" s="550"/>
      <c r="Z78" s="550"/>
      <c r="AA78" s="540"/>
      <c r="AB78" s="540"/>
      <c r="AC78" s="541"/>
    </row>
    <row r="79" spans="4:34" ht="15.75" customHeight="1">
      <c r="D79" s="201"/>
      <c r="E79" s="202"/>
      <c r="F79" s="518"/>
      <c r="G79" s="518"/>
      <c r="H79" s="518"/>
      <c r="I79" s="519"/>
      <c r="J79" s="520"/>
      <c r="K79" s="520"/>
      <c r="L79" s="543"/>
      <c r="M79" s="524"/>
      <c r="N79" s="524"/>
      <c r="O79" s="524"/>
      <c r="P79" s="524"/>
      <c r="Q79" s="524"/>
      <c r="R79" s="524"/>
      <c r="S79" s="524"/>
      <c r="T79" s="524"/>
      <c r="U79" s="529"/>
      <c r="V79" s="524"/>
      <c r="W79" s="529"/>
      <c r="X79" s="549"/>
      <c r="Y79" s="550"/>
      <c r="Z79" s="550"/>
      <c r="AA79" s="540"/>
      <c r="AB79" s="540"/>
      <c r="AC79" s="541"/>
    </row>
    <row r="80" spans="4:34" ht="15.75" customHeight="1">
      <c r="D80" s="201"/>
      <c r="E80" s="202"/>
      <c r="F80" s="518"/>
      <c r="G80" s="518"/>
      <c r="H80" s="518"/>
      <c r="I80" s="519"/>
      <c r="J80" s="520"/>
      <c r="K80" s="520"/>
      <c r="L80" s="543"/>
      <c r="M80" s="524"/>
      <c r="N80" s="524"/>
      <c r="O80" s="524"/>
      <c r="P80" s="524"/>
      <c r="Q80" s="524"/>
      <c r="R80" s="524"/>
      <c r="S80" s="524"/>
      <c r="T80" s="524"/>
      <c r="U80" s="529"/>
      <c r="V80" s="524"/>
      <c r="W80" s="529"/>
      <c r="X80" s="549"/>
      <c r="Y80" s="550"/>
      <c r="Z80" s="550"/>
      <c r="AA80" s="540"/>
      <c r="AB80" s="540"/>
      <c r="AC80" s="541"/>
    </row>
    <row r="81" spans="4:29" ht="15.75" customHeight="1">
      <c r="D81" s="201"/>
      <c r="E81" s="202"/>
      <c r="F81" s="518"/>
      <c r="G81" s="518"/>
      <c r="H81" s="518"/>
      <c r="I81" s="519"/>
      <c r="J81" s="520"/>
      <c r="K81" s="520"/>
      <c r="L81" s="543"/>
      <c r="M81" s="524"/>
      <c r="N81" s="524"/>
      <c r="O81" s="524"/>
      <c r="P81" s="524"/>
      <c r="Q81" s="524"/>
      <c r="R81" s="524"/>
      <c r="S81" s="524"/>
      <c r="T81" s="524"/>
      <c r="U81" s="529"/>
      <c r="V81" s="524"/>
      <c r="W81" s="529"/>
      <c r="X81" s="549"/>
      <c r="Y81" s="550"/>
      <c r="Z81" s="550"/>
      <c r="AA81" s="540"/>
      <c r="AB81" s="540"/>
      <c r="AC81" s="541"/>
    </row>
    <row r="82" spans="4:29" ht="15.75" customHeight="1">
      <c r="D82" s="201"/>
      <c r="E82" s="202"/>
      <c r="F82" s="518"/>
      <c r="G82" s="518"/>
      <c r="H82" s="518"/>
      <c r="I82" s="519"/>
      <c r="J82" s="520"/>
      <c r="K82" s="520"/>
      <c r="L82" s="543"/>
      <c r="M82" s="524"/>
      <c r="N82" s="524"/>
      <c r="O82" s="524"/>
      <c r="P82" s="524"/>
      <c r="Q82" s="524"/>
      <c r="R82" s="524"/>
      <c r="S82" s="524"/>
      <c r="T82" s="524"/>
      <c r="U82" s="529"/>
      <c r="V82" s="524"/>
      <c r="W82" s="529"/>
      <c r="X82" s="549"/>
      <c r="Y82" s="550"/>
      <c r="Z82" s="550"/>
      <c r="AA82" s="540"/>
      <c r="AB82" s="540"/>
      <c r="AC82" s="541"/>
    </row>
    <row r="83" spans="4:29" ht="15.75" customHeight="1">
      <c r="D83" s="201"/>
      <c r="E83" s="202"/>
      <c r="F83" s="518"/>
      <c r="G83" s="518"/>
      <c r="H83" s="518"/>
      <c r="I83" s="519"/>
      <c r="J83" s="520"/>
      <c r="K83" s="520"/>
      <c r="L83" s="543"/>
      <c r="M83" s="524"/>
      <c r="N83" s="524"/>
      <c r="O83" s="524"/>
      <c r="P83" s="524"/>
      <c r="Q83" s="524"/>
      <c r="R83" s="524"/>
      <c r="S83" s="524"/>
      <c r="T83" s="524"/>
      <c r="U83" s="529"/>
      <c r="V83" s="524"/>
      <c r="W83" s="529"/>
      <c r="X83" s="549"/>
      <c r="Y83" s="550"/>
      <c r="Z83" s="550"/>
      <c r="AA83" s="540"/>
      <c r="AB83" s="540"/>
      <c r="AC83" s="541"/>
    </row>
    <row r="84" spans="4:29" ht="15.75" customHeight="1">
      <c r="D84" s="201"/>
      <c r="E84" s="202"/>
      <c r="F84" s="518"/>
      <c r="G84" s="518"/>
      <c r="H84" s="518"/>
      <c r="I84" s="519"/>
      <c r="J84" s="520"/>
      <c r="K84" s="520"/>
      <c r="L84" s="543"/>
      <c r="M84" s="524"/>
      <c r="N84" s="524"/>
      <c r="O84" s="524"/>
      <c r="P84" s="524"/>
      <c r="Q84" s="524"/>
      <c r="R84" s="524"/>
      <c r="S84" s="524"/>
      <c r="T84" s="524"/>
      <c r="U84" s="529"/>
      <c r="V84" s="524"/>
      <c r="W84" s="529"/>
      <c r="X84" s="549"/>
      <c r="Y84" s="550"/>
      <c r="Z84" s="550"/>
      <c r="AA84" s="540"/>
      <c r="AB84" s="540"/>
      <c r="AC84" s="541"/>
    </row>
    <row r="85" spans="4:29" ht="15.75" customHeight="1">
      <c r="D85" s="201"/>
      <c r="E85" s="202"/>
      <c r="F85" s="518"/>
      <c r="G85" s="518"/>
      <c r="H85" s="518"/>
      <c r="I85" s="519"/>
      <c r="J85" s="520"/>
      <c r="K85" s="520"/>
      <c r="L85" s="543"/>
      <c r="M85" s="524"/>
      <c r="N85" s="524"/>
      <c r="O85" s="524"/>
      <c r="P85" s="524"/>
      <c r="Q85" s="524"/>
      <c r="R85" s="524"/>
      <c r="S85" s="524"/>
      <c r="T85" s="524"/>
      <c r="U85" s="529"/>
      <c r="V85" s="524"/>
      <c r="W85" s="529"/>
      <c r="X85" s="549"/>
      <c r="Y85" s="550"/>
      <c r="Z85" s="550"/>
      <c r="AA85" s="540"/>
      <c r="AB85" s="540"/>
      <c r="AC85" s="541"/>
    </row>
    <row r="86" spans="4:29" ht="15.75" customHeight="1">
      <c r="D86" s="201"/>
      <c r="E86" s="202"/>
      <c r="F86" s="518"/>
      <c r="G86" s="518"/>
      <c r="H86" s="518"/>
      <c r="I86" s="519"/>
      <c r="J86" s="520"/>
      <c r="K86" s="520"/>
      <c r="L86" s="543"/>
      <c r="M86" s="524"/>
      <c r="N86" s="524"/>
      <c r="O86" s="524"/>
      <c r="P86" s="524"/>
      <c r="Q86" s="524"/>
      <c r="R86" s="524"/>
      <c r="S86" s="524"/>
      <c r="T86" s="524"/>
      <c r="U86" s="529"/>
      <c r="V86" s="524"/>
      <c r="W86" s="529"/>
      <c r="X86" s="549"/>
      <c r="Y86" s="550"/>
      <c r="Z86" s="550"/>
      <c r="AA86" s="540"/>
      <c r="AB86" s="540"/>
      <c r="AC86" s="541"/>
    </row>
    <row r="87" spans="4:29" ht="15.75" customHeight="1">
      <c r="D87" s="201"/>
      <c r="E87" s="202"/>
      <c r="F87" s="518"/>
      <c r="G87" s="518"/>
      <c r="H87" s="518"/>
      <c r="I87" s="519"/>
      <c r="J87" s="520"/>
      <c r="K87" s="520"/>
      <c r="L87" s="543"/>
      <c r="M87" s="524"/>
      <c r="N87" s="524"/>
      <c r="O87" s="524"/>
      <c r="P87" s="524"/>
      <c r="Q87" s="524"/>
      <c r="R87" s="524"/>
      <c r="S87" s="524"/>
      <c r="T87" s="524"/>
      <c r="U87" s="529"/>
      <c r="V87" s="524"/>
      <c r="W87" s="529"/>
      <c r="X87" s="549"/>
      <c r="Y87" s="550"/>
      <c r="Z87" s="550"/>
      <c r="AA87" s="540"/>
      <c r="AB87" s="540"/>
      <c r="AC87" s="541"/>
    </row>
    <row r="88" spans="4:29" ht="15.75" customHeight="1">
      <c r="D88" s="201"/>
      <c r="E88" s="202"/>
      <c r="F88" s="518"/>
      <c r="G88" s="518"/>
      <c r="H88" s="518"/>
      <c r="I88" s="519"/>
      <c r="J88" s="520"/>
      <c r="K88" s="520"/>
      <c r="L88" s="544"/>
      <c r="M88" s="545"/>
      <c r="N88" s="545"/>
      <c r="O88" s="545"/>
      <c r="P88" s="545"/>
      <c r="Q88" s="545"/>
      <c r="R88" s="545"/>
      <c r="S88" s="545"/>
      <c r="T88" s="545"/>
      <c r="U88" s="546"/>
      <c r="V88" s="545"/>
      <c r="W88" s="546"/>
      <c r="X88" s="549"/>
      <c r="Y88" s="550"/>
      <c r="Z88" s="550"/>
      <c r="AA88" s="540"/>
      <c r="AB88" s="540"/>
      <c r="AC88" s="541"/>
    </row>
    <row r="89" spans="4:29" ht="15.75" customHeight="1">
      <c r="D89" s="201"/>
      <c r="E89" s="202"/>
      <c r="F89" s="518" t="s">
        <v>294</v>
      </c>
      <c r="G89" s="518"/>
      <c r="H89" s="518"/>
      <c r="I89" s="519" t="s">
        <v>295</v>
      </c>
      <c r="J89" s="520" t="s">
        <v>1549</v>
      </c>
      <c r="K89" s="520"/>
      <c r="L89" s="521" t="s">
        <v>286</v>
      </c>
      <c r="M89" s="522"/>
      <c r="N89" s="522" t="s">
        <v>286</v>
      </c>
      <c r="O89" s="522"/>
      <c r="P89" s="522" t="s">
        <v>286</v>
      </c>
      <c r="Q89" s="522"/>
      <c r="R89" s="522" t="s">
        <v>286</v>
      </c>
      <c r="S89" s="522"/>
      <c r="T89" s="522" t="s">
        <v>286</v>
      </c>
      <c r="U89" s="548"/>
      <c r="V89" s="522" t="s">
        <v>286</v>
      </c>
      <c r="W89" s="548"/>
      <c r="X89" s="549" t="s">
        <v>1555</v>
      </c>
      <c r="Y89" s="550"/>
      <c r="Z89" s="550"/>
      <c r="AA89" s="540" t="s">
        <v>1555</v>
      </c>
      <c r="AB89" s="540"/>
      <c r="AC89" s="541"/>
    </row>
    <row r="90" spans="4:29" ht="15.75" customHeight="1">
      <c r="D90" s="201"/>
      <c r="E90" s="202"/>
      <c r="F90" s="518"/>
      <c r="G90" s="518"/>
      <c r="H90" s="518"/>
      <c r="I90" s="519"/>
      <c r="J90" s="520"/>
      <c r="K90" s="520"/>
      <c r="L90" s="523"/>
      <c r="M90" s="524"/>
      <c r="N90" s="524"/>
      <c r="O90" s="524"/>
      <c r="P90" s="524"/>
      <c r="Q90" s="524"/>
      <c r="R90" s="524"/>
      <c r="S90" s="524"/>
      <c r="T90" s="524"/>
      <c r="U90" s="529"/>
      <c r="V90" s="524"/>
      <c r="W90" s="529"/>
      <c r="X90" s="549"/>
      <c r="Y90" s="550"/>
      <c r="Z90" s="550"/>
      <c r="AA90" s="540"/>
      <c r="AB90" s="540"/>
      <c r="AC90" s="541"/>
    </row>
    <row r="91" spans="4:29" ht="15.75" customHeight="1">
      <c r="D91" s="201"/>
      <c r="E91" s="202"/>
      <c r="F91" s="518"/>
      <c r="G91" s="518"/>
      <c r="H91" s="518"/>
      <c r="I91" s="519"/>
      <c r="J91" s="520"/>
      <c r="K91" s="520"/>
      <c r="L91" s="523"/>
      <c r="M91" s="524"/>
      <c r="N91" s="524"/>
      <c r="O91" s="524"/>
      <c r="P91" s="524"/>
      <c r="Q91" s="524"/>
      <c r="R91" s="524"/>
      <c r="S91" s="524"/>
      <c r="T91" s="524"/>
      <c r="U91" s="529"/>
      <c r="V91" s="524"/>
      <c r="W91" s="529"/>
      <c r="X91" s="549"/>
      <c r="Y91" s="550"/>
      <c r="Z91" s="550"/>
      <c r="AA91" s="540"/>
      <c r="AB91" s="540"/>
      <c r="AC91" s="541"/>
    </row>
    <row r="92" spans="4:29" ht="15.75" customHeight="1">
      <c r="D92" s="201"/>
      <c r="E92" s="202"/>
      <c r="F92" s="518"/>
      <c r="G92" s="518"/>
      <c r="H92" s="518"/>
      <c r="I92" s="519"/>
      <c r="J92" s="520"/>
      <c r="K92" s="520"/>
      <c r="L92" s="523"/>
      <c r="M92" s="524"/>
      <c r="N92" s="524"/>
      <c r="O92" s="524"/>
      <c r="P92" s="524"/>
      <c r="Q92" s="524"/>
      <c r="R92" s="524"/>
      <c r="S92" s="524"/>
      <c r="T92" s="524"/>
      <c r="U92" s="529"/>
      <c r="V92" s="524"/>
      <c r="W92" s="529"/>
      <c r="X92" s="549"/>
      <c r="Y92" s="550"/>
      <c r="Z92" s="550"/>
      <c r="AA92" s="540"/>
      <c r="AB92" s="540"/>
      <c r="AC92" s="541"/>
    </row>
    <row r="93" spans="4:29" ht="15.75" customHeight="1">
      <c r="D93" s="201"/>
      <c r="E93" s="202"/>
      <c r="F93" s="518"/>
      <c r="G93" s="518"/>
      <c r="H93" s="518"/>
      <c r="I93" s="519"/>
      <c r="J93" s="520"/>
      <c r="K93" s="520"/>
      <c r="L93" s="523"/>
      <c r="M93" s="524"/>
      <c r="N93" s="524"/>
      <c r="O93" s="524"/>
      <c r="P93" s="524"/>
      <c r="Q93" s="524"/>
      <c r="R93" s="524"/>
      <c r="S93" s="524"/>
      <c r="T93" s="524"/>
      <c r="U93" s="529"/>
      <c r="V93" s="524"/>
      <c r="W93" s="529"/>
      <c r="X93" s="549"/>
      <c r="Y93" s="550"/>
      <c r="Z93" s="550"/>
      <c r="AA93" s="540"/>
      <c r="AB93" s="540"/>
      <c r="AC93" s="541"/>
    </row>
    <row r="94" spans="4:29" ht="15.75" customHeight="1">
      <c r="D94" s="201"/>
      <c r="E94" s="202"/>
      <c r="F94" s="518"/>
      <c r="G94" s="518"/>
      <c r="H94" s="518"/>
      <c r="I94" s="519"/>
      <c r="J94" s="520"/>
      <c r="K94" s="520"/>
      <c r="L94" s="525"/>
      <c r="M94" s="526"/>
      <c r="N94" s="526"/>
      <c r="O94" s="526"/>
      <c r="P94" s="526"/>
      <c r="Q94" s="526"/>
      <c r="R94" s="526"/>
      <c r="S94" s="526"/>
      <c r="T94" s="526"/>
      <c r="U94" s="530"/>
      <c r="V94" s="526"/>
      <c r="W94" s="530"/>
      <c r="X94" s="549"/>
      <c r="Y94" s="550"/>
      <c r="Z94" s="550"/>
      <c r="AA94" s="540"/>
      <c r="AB94" s="540"/>
      <c r="AC94" s="541"/>
    </row>
    <row r="95" spans="4:29" ht="15.75" customHeight="1">
      <c r="D95" s="201" t="s">
        <v>296</v>
      </c>
      <c r="E95" s="202"/>
      <c r="F95" s="518" t="s">
        <v>297</v>
      </c>
      <c r="G95" s="518"/>
      <c r="H95" s="518"/>
      <c r="I95" s="519" t="s">
        <v>298</v>
      </c>
      <c r="J95" s="520" t="s">
        <v>1547</v>
      </c>
      <c r="K95" s="520"/>
      <c r="L95" s="542" t="s">
        <v>1548</v>
      </c>
      <c r="M95" s="527"/>
      <c r="N95" s="527" t="s">
        <v>1548</v>
      </c>
      <c r="O95" s="527"/>
      <c r="P95" s="527" t="s">
        <v>1548</v>
      </c>
      <c r="Q95" s="527"/>
      <c r="R95" s="527" t="s">
        <v>1548</v>
      </c>
      <c r="S95" s="527"/>
      <c r="T95" s="527" t="s">
        <v>1548</v>
      </c>
      <c r="U95" s="528"/>
      <c r="V95" s="527" t="s">
        <v>286</v>
      </c>
      <c r="W95" s="528"/>
      <c r="X95" s="549" t="s">
        <v>1555</v>
      </c>
      <c r="Y95" s="550"/>
      <c r="Z95" s="550"/>
      <c r="AA95" s="540" t="s">
        <v>1555</v>
      </c>
      <c r="AB95" s="540"/>
      <c r="AC95" s="541"/>
    </row>
    <row r="96" spans="4:29" ht="15.75" customHeight="1">
      <c r="D96" s="201"/>
      <c r="E96" s="202"/>
      <c r="F96" s="518"/>
      <c r="G96" s="518"/>
      <c r="H96" s="518"/>
      <c r="I96" s="519"/>
      <c r="J96" s="520"/>
      <c r="K96" s="520"/>
      <c r="L96" s="543"/>
      <c r="M96" s="524"/>
      <c r="N96" s="524"/>
      <c r="O96" s="524"/>
      <c r="P96" s="524"/>
      <c r="Q96" s="524"/>
      <c r="R96" s="524"/>
      <c r="S96" s="524"/>
      <c r="T96" s="524"/>
      <c r="U96" s="529"/>
      <c r="V96" s="524"/>
      <c r="W96" s="529"/>
      <c r="X96" s="549"/>
      <c r="Y96" s="550"/>
      <c r="Z96" s="550"/>
      <c r="AA96" s="540"/>
      <c r="AB96" s="540"/>
      <c r="AC96" s="541"/>
    </row>
    <row r="97" spans="4:29" ht="15.75" customHeight="1">
      <c r="D97" s="201"/>
      <c r="E97" s="202"/>
      <c r="F97" s="518"/>
      <c r="G97" s="518"/>
      <c r="H97" s="518"/>
      <c r="I97" s="519"/>
      <c r="J97" s="520"/>
      <c r="K97" s="520"/>
      <c r="L97" s="543"/>
      <c r="M97" s="524"/>
      <c r="N97" s="524"/>
      <c r="O97" s="524"/>
      <c r="P97" s="524"/>
      <c r="Q97" s="524"/>
      <c r="R97" s="524"/>
      <c r="S97" s="524"/>
      <c r="T97" s="524"/>
      <c r="U97" s="529"/>
      <c r="V97" s="524"/>
      <c r="W97" s="529"/>
      <c r="X97" s="549"/>
      <c r="Y97" s="550"/>
      <c r="Z97" s="550"/>
      <c r="AA97" s="540"/>
      <c r="AB97" s="540"/>
      <c r="AC97" s="541"/>
    </row>
    <row r="98" spans="4:29" ht="15.75" customHeight="1">
      <c r="D98" s="201"/>
      <c r="E98" s="202"/>
      <c r="F98" s="518"/>
      <c r="G98" s="518"/>
      <c r="H98" s="518"/>
      <c r="I98" s="519"/>
      <c r="J98" s="520"/>
      <c r="K98" s="520"/>
      <c r="L98" s="543"/>
      <c r="M98" s="524"/>
      <c r="N98" s="524"/>
      <c r="O98" s="524"/>
      <c r="P98" s="524"/>
      <c r="Q98" s="524"/>
      <c r="R98" s="524"/>
      <c r="S98" s="524"/>
      <c r="T98" s="524"/>
      <c r="U98" s="529"/>
      <c r="V98" s="524"/>
      <c r="W98" s="529"/>
      <c r="X98" s="549"/>
      <c r="Y98" s="550"/>
      <c r="Z98" s="550"/>
      <c r="AA98" s="540"/>
      <c r="AB98" s="540"/>
      <c r="AC98" s="541"/>
    </row>
    <row r="99" spans="4:29" ht="15.75" customHeight="1">
      <c r="D99" s="201"/>
      <c r="E99" s="202"/>
      <c r="F99" s="518"/>
      <c r="G99" s="518"/>
      <c r="H99" s="518"/>
      <c r="I99" s="519"/>
      <c r="J99" s="520"/>
      <c r="K99" s="520"/>
      <c r="L99" s="544"/>
      <c r="M99" s="545"/>
      <c r="N99" s="545"/>
      <c r="O99" s="545"/>
      <c r="P99" s="545"/>
      <c r="Q99" s="545"/>
      <c r="R99" s="545"/>
      <c r="S99" s="545"/>
      <c r="T99" s="545"/>
      <c r="U99" s="546"/>
      <c r="V99" s="545"/>
      <c r="W99" s="546"/>
      <c r="X99" s="549"/>
      <c r="Y99" s="550"/>
      <c r="Z99" s="550"/>
      <c r="AA99" s="540"/>
      <c r="AB99" s="540"/>
      <c r="AC99" s="541"/>
    </row>
    <row r="100" spans="4:29" ht="15.75" customHeight="1">
      <c r="D100" s="201"/>
      <c r="E100" s="202"/>
      <c r="F100" s="518" t="s">
        <v>299</v>
      </c>
      <c r="G100" s="518"/>
      <c r="H100" s="518"/>
      <c r="I100" s="519" t="s">
        <v>300</v>
      </c>
      <c r="J100" s="520" t="s">
        <v>1549</v>
      </c>
      <c r="K100" s="520"/>
      <c r="L100" s="521" t="s">
        <v>286</v>
      </c>
      <c r="M100" s="522"/>
      <c r="N100" s="522" t="s">
        <v>286</v>
      </c>
      <c r="O100" s="522"/>
      <c r="P100" s="522" t="s">
        <v>286</v>
      </c>
      <c r="Q100" s="522"/>
      <c r="R100" s="522" t="s">
        <v>286</v>
      </c>
      <c r="S100" s="522"/>
      <c r="T100" s="522" t="s">
        <v>286</v>
      </c>
      <c r="U100" s="548"/>
      <c r="V100" s="522" t="s">
        <v>286</v>
      </c>
      <c r="W100" s="548"/>
      <c r="X100" s="549" t="s">
        <v>1555</v>
      </c>
      <c r="Y100" s="550"/>
      <c r="Z100" s="550"/>
      <c r="AA100" s="540" t="s">
        <v>1555</v>
      </c>
      <c r="AB100" s="540"/>
      <c r="AC100" s="541"/>
    </row>
    <row r="101" spans="4:29" ht="15.75" customHeight="1">
      <c r="D101" s="201"/>
      <c r="E101" s="202"/>
      <c r="F101" s="518"/>
      <c r="G101" s="518"/>
      <c r="H101" s="518"/>
      <c r="I101" s="519"/>
      <c r="J101" s="520"/>
      <c r="K101" s="520"/>
      <c r="L101" s="523"/>
      <c r="M101" s="524"/>
      <c r="N101" s="524"/>
      <c r="O101" s="524"/>
      <c r="P101" s="524"/>
      <c r="Q101" s="524"/>
      <c r="R101" s="524"/>
      <c r="S101" s="524"/>
      <c r="T101" s="524"/>
      <c r="U101" s="529"/>
      <c r="V101" s="524"/>
      <c r="W101" s="529"/>
      <c r="X101" s="549"/>
      <c r="Y101" s="550"/>
      <c r="Z101" s="550"/>
      <c r="AA101" s="540"/>
      <c r="AB101" s="540"/>
      <c r="AC101" s="541"/>
    </row>
    <row r="102" spans="4:29" ht="15.75" customHeight="1">
      <c r="D102" s="201"/>
      <c r="E102" s="202"/>
      <c r="F102" s="518"/>
      <c r="G102" s="518"/>
      <c r="H102" s="518"/>
      <c r="I102" s="519"/>
      <c r="J102" s="520"/>
      <c r="K102" s="520"/>
      <c r="L102" s="523"/>
      <c r="M102" s="524"/>
      <c r="N102" s="524"/>
      <c r="O102" s="524"/>
      <c r="P102" s="524"/>
      <c r="Q102" s="524"/>
      <c r="R102" s="524"/>
      <c r="S102" s="524"/>
      <c r="T102" s="524"/>
      <c r="U102" s="529"/>
      <c r="V102" s="524"/>
      <c r="W102" s="529"/>
      <c r="X102" s="549"/>
      <c r="Y102" s="550"/>
      <c r="Z102" s="550"/>
      <c r="AA102" s="540"/>
      <c r="AB102" s="540"/>
      <c r="AC102" s="541"/>
    </row>
    <row r="103" spans="4:29" ht="15.75" customHeight="1">
      <c r="D103" s="201"/>
      <c r="E103" s="202"/>
      <c r="F103" s="518"/>
      <c r="G103" s="518"/>
      <c r="H103" s="518"/>
      <c r="I103" s="519"/>
      <c r="J103" s="520"/>
      <c r="K103" s="520"/>
      <c r="L103" s="523"/>
      <c r="M103" s="524"/>
      <c r="N103" s="524"/>
      <c r="O103" s="524"/>
      <c r="P103" s="524"/>
      <c r="Q103" s="524"/>
      <c r="R103" s="524"/>
      <c r="S103" s="524"/>
      <c r="T103" s="524"/>
      <c r="U103" s="529"/>
      <c r="V103" s="524"/>
      <c r="W103" s="529"/>
      <c r="X103" s="549"/>
      <c r="Y103" s="550"/>
      <c r="Z103" s="550"/>
      <c r="AA103" s="540"/>
      <c r="AB103" s="540"/>
      <c r="AC103" s="541"/>
    </row>
    <row r="104" spans="4:29" ht="15.75" customHeight="1">
      <c r="D104" s="201"/>
      <c r="E104" s="202"/>
      <c r="F104" s="518"/>
      <c r="G104" s="518"/>
      <c r="H104" s="518"/>
      <c r="I104" s="519"/>
      <c r="J104" s="520"/>
      <c r="K104" s="520"/>
      <c r="L104" s="523"/>
      <c r="M104" s="524"/>
      <c r="N104" s="524"/>
      <c r="O104" s="524"/>
      <c r="P104" s="524"/>
      <c r="Q104" s="524"/>
      <c r="R104" s="524"/>
      <c r="S104" s="524"/>
      <c r="T104" s="524"/>
      <c r="U104" s="529"/>
      <c r="V104" s="524"/>
      <c r="W104" s="529"/>
      <c r="X104" s="549"/>
      <c r="Y104" s="550"/>
      <c r="Z104" s="550"/>
      <c r="AA104" s="540"/>
      <c r="AB104" s="540"/>
      <c r="AC104" s="541"/>
    </row>
    <row r="105" spans="4:29" ht="15.75" customHeight="1">
      <c r="D105" s="201"/>
      <c r="E105" s="202"/>
      <c r="F105" s="518"/>
      <c r="G105" s="518"/>
      <c r="H105" s="518"/>
      <c r="I105" s="519"/>
      <c r="J105" s="520"/>
      <c r="K105" s="520"/>
      <c r="L105" s="525"/>
      <c r="M105" s="526"/>
      <c r="N105" s="526"/>
      <c r="O105" s="526"/>
      <c r="P105" s="526"/>
      <c r="Q105" s="526"/>
      <c r="R105" s="526"/>
      <c r="S105" s="526"/>
      <c r="T105" s="526"/>
      <c r="U105" s="530"/>
      <c r="V105" s="526"/>
      <c r="W105" s="530"/>
      <c r="X105" s="549"/>
      <c r="Y105" s="550"/>
      <c r="Z105" s="550"/>
      <c r="AA105" s="540"/>
      <c r="AB105" s="540"/>
      <c r="AC105" s="541"/>
    </row>
    <row r="106" spans="4:29" ht="15.75" customHeight="1">
      <c r="D106" s="551" t="s">
        <v>301</v>
      </c>
      <c r="E106" s="552"/>
      <c r="F106" s="518" t="s">
        <v>302</v>
      </c>
      <c r="G106" s="518"/>
      <c r="H106" s="518"/>
      <c r="I106" s="519" t="s">
        <v>303</v>
      </c>
      <c r="J106" s="520" t="s">
        <v>1549</v>
      </c>
      <c r="K106" s="520"/>
      <c r="L106" s="542" t="s">
        <v>286</v>
      </c>
      <c r="M106" s="527"/>
      <c r="N106" s="527" t="s">
        <v>286</v>
      </c>
      <c r="O106" s="527"/>
      <c r="P106" s="527" t="s">
        <v>286</v>
      </c>
      <c r="Q106" s="527"/>
      <c r="R106" s="527" t="s">
        <v>286</v>
      </c>
      <c r="S106" s="527"/>
      <c r="T106" s="527" t="s">
        <v>286</v>
      </c>
      <c r="U106" s="528"/>
      <c r="V106" s="527" t="s">
        <v>286</v>
      </c>
      <c r="W106" s="528"/>
      <c r="X106" s="549" t="s">
        <v>1555</v>
      </c>
      <c r="Y106" s="550"/>
      <c r="Z106" s="550"/>
      <c r="AA106" s="540" t="s">
        <v>1555</v>
      </c>
      <c r="AB106" s="540"/>
      <c r="AC106" s="541"/>
    </row>
    <row r="107" spans="4:29" ht="15.75" customHeight="1">
      <c r="D107" s="494"/>
      <c r="E107" s="495"/>
      <c r="F107" s="518"/>
      <c r="G107" s="518"/>
      <c r="H107" s="518"/>
      <c r="I107" s="519"/>
      <c r="J107" s="520"/>
      <c r="K107" s="520"/>
      <c r="L107" s="543"/>
      <c r="M107" s="524"/>
      <c r="N107" s="524"/>
      <c r="O107" s="524"/>
      <c r="P107" s="524"/>
      <c r="Q107" s="524"/>
      <c r="R107" s="524"/>
      <c r="S107" s="524"/>
      <c r="T107" s="524"/>
      <c r="U107" s="529"/>
      <c r="V107" s="524"/>
      <c r="W107" s="529"/>
      <c r="X107" s="549"/>
      <c r="Y107" s="550"/>
      <c r="Z107" s="550"/>
      <c r="AA107" s="540"/>
      <c r="AB107" s="540"/>
      <c r="AC107" s="541"/>
    </row>
    <row r="108" spans="4:29" ht="15.75" customHeight="1">
      <c r="D108" s="494"/>
      <c r="E108" s="495"/>
      <c r="F108" s="518"/>
      <c r="G108" s="518"/>
      <c r="H108" s="518"/>
      <c r="I108" s="519"/>
      <c r="J108" s="520"/>
      <c r="K108" s="520"/>
      <c r="L108" s="543"/>
      <c r="M108" s="524"/>
      <c r="N108" s="524"/>
      <c r="O108" s="524"/>
      <c r="P108" s="524"/>
      <c r="Q108" s="524"/>
      <c r="R108" s="524"/>
      <c r="S108" s="524"/>
      <c r="T108" s="524"/>
      <c r="U108" s="529"/>
      <c r="V108" s="524"/>
      <c r="W108" s="529"/>
      <c r="X108" s="549"/>
      <c r="Y108" s="550"/>
      <c r="Z108" s="550"/>
      <c r="AA108" s="540"/>
      <c r="AB108" s="540"/>
      <c r="AC108" s="541"/>
    </row>
    <row r="109" spans="4:29" ht="15.75" customHeight="1">
      <c r="D109" s="494"/>
      <c r="E109" s="495"/>
      <c r="F109" s="518"/>
      <c r="G109" s="518"/>
      <c r="H109" s="518"/>
      <c r="I109" s="519"/>
      <c r="J109" s="520"/>
      <c r="K109" s="520"/>
      <c r="L109" s="543"/>
      <c r="M109" s="524"/>
      <c r="N109" s="524"/>
      <c r="O109" s="524"/>
      <c r="P109" s="524"/>
      <c r="Q109" s="524"/>
      <c r="R109" s="524"/>
      <c r="S109" s="524"/>
      <c r="T109" s="524"/>
      <c r="U109" s="529"/>
      <c r="V109" s="524"/>
      <c r="W109" s="529"/>
      <c r="X109" s="549"/>
      <c r="Y109" s="550"/>
      <c r="Z109" s="550"/>
      <c r="AA109" s="540"/>
      <c r="AB109" s="540"/>
      <c r="AC109" s="541"/>
    </row>
    <row r="110" spans="4:29" ht="15.75" customHeight="1">
      <c r="D110" s="494"/>
      <c r="E110" s="495"/>
      <c r="F110" s="518"/>
      <c r="G110" s="518"/>
      <c r="H110" s="518"/>
      <c r="I110" s="519"/>
      <c r="J110" s="520"/>
      <c r="K110" s="520"/>
      <c r="L110" s="543"/>
      <c r="M110" s="524"/>
      <c r="N110" s="524"/>
      <c r="O110" s="524"/>
      <c r="P110" s="524"/>
      <c r="Q110" s="524"/>
      <c r="R110" s="524"/>
      <c r="S110" s="524"/>
      <c r="T110" s="524"/>
      <c r="U110" s="529"/>
      <c r="V110" s="524"/>
      <c r="W110" s="529"/>
      <c r="X110" s="549"/>
      <c r="Y110" s="550"/>
      <c r="Z110" s="550"/>
      <c r="AA110" s="540"/>
      <c r="AB110" s="540"/>
      <c r="AC110" s="541"/>
    </row>
    <row r="111" spans="4:29" ht="15.75" customHeight="1">
      <c r="D111" s="494"/>
      <c r="E111" s="495"/>
      <c r="F111" s="518"/>
      <c r="G111" s="518"/>
      <c r="H111" s="518"/>
      <c r="I111" s="519"/>
      <c r="J111" s="520"/>
      <c r="K111" s="520"/>
      <c r="L111" s="543"/>
      <c r="M111" s="524"/>
      <c r="N111" s="524"/>
      <c r="O111" s="524"/>
      <c r="P111" s="524"/>
      <c r="Q111" s="524"/>
      <c r="R111" s="524"/>
      <c r="S111" s="524"/>
      <c r="T111" s="524"/>
      <c r="U111" s="529"/>
      <c r="V111" s="524"/>
      <c r="W111" s="529"/>
      <c r="X111" s="549"/>
      <c r="Y111" s="550"/>
      <c r="Z111" s="550"/>
      <c r="AA111" s="540"/>
      <c r="AB111" s="540"/>
      <c r="AC111" s="541"/>
    </row>
    <row r="112" spans="4:29" ht="15.75" customHeight="1">
      <c r="D112" s="494"/>
      <c r="E112" s="495"/>
      <c r="F112" s="518"/>
      <c r="G112" s="518"/>
      <c r="H112" s="518"/>
      <c r="I112" s="519"/>
      <c r="J112" s="520"/>
      <c r="K112" s="520"/>
      <c r="L112" s="543"/>
      <c r="M112" s="524"/>
      <c r="N112" s="524"/>
      <c r="O112" s="524"/>
      <c r="P112" s="524"/>
      <c r="Q112" s="524"/>
      <c r="R112" s="524"/>
      <c r="S112" s="524"/>
      <c r="T112" s="524"/>
      <c r="U112" s="529"/>
      <c r="V112" s="524"/>
      <c r="W112" s="529"/>
      <c r="X112" s="549"/>
      <c r="Y112" s="550"/>
      <c r="Z112" s="550"/>
      <c r="AA112" s="540"/>
      <c r="AB112" s="540"/>
      <c r="AC112" s="541"/>
    </row>
    <row r="113" spans="4:29" ht="15.75" customHeight="1">
      <c r="D113" s="494"/>
      <c r="E113" s="495"/>
      <c r="F113" s="518"/>
      <c r="G113" s="518"/>
      <c r="H113" s="518"/>
      <c r="I113" s="519"/>
      <c r="J113" s="520"/>
      <c r="K113" s="520"/>
      <c r="L113" s="543"/>
      <c r="M113" s="524"/>
      <c r="N113" s="524"/>
      <c r="O113" s="524"/>
      <c r="P113" s="524"/>
      <c r="Q113" s="524"/>
      <c r="R113" s="524"/>
      <c r="S113" s="524"/>
      <c r="T113" s="524"/>
      <c r="U113" s="529"/>
      <c r="V113" s="524"/>
      <c r="W113" s="529"/>
      <c r="X113" s="549"/>
      <c r="Y113" s="550"/>
      <c r="Z113" s="550"/>
      <c r="AA113" s="540"/>
      <c r="AB113" s="540"/>
      <c r="AC113" s="541"/>
    </row>
    <row r="114" spans="4:29" ht="15.75" customHeight="1">
      <c r="D114" s="494"/>
      <c r="E114" s="495"/>
      <c r="F114" s="518"/>
      <c r="G114" s="518"/>
      <c r="H114" s="518"/>
      <c r="I114" s="519"/>
      <c r="J114" s="520"/>
      <c r="K114" s="520"/>
      <c r="L114" s="543"/>
      <c r="M114" s="524"/>
      <c r="N114" s="524"/>
      <c r="O114" s="524"/>
      <c r="P114" s="524"/>
      <c r="Q114" s="524"/>
      <c r="R114" s="524"/>
      <c r="S114" s="524"/>
      <c r="T114" s="524"/>
      <c r="U114" s="529"/>
      <c r="V114" s="524"/>
      <c r="W114" s="529"/>
      <c r="X114" s="549"/>
      <c r="Y114" s="550"/>
      <c r="Z114" s="550"/>
      <c r="AA114" s="540"/>
      <c r="AB114" s="540"/>
      <c r="AC114" s="541"/>
    </row>
    <row r="115" spans="4:29" ht="15.75" customHeight="1">
      <c r="D115" s="494"/>
      <c r="E115" s="495"/>
      <c r="F115" s="518"/>
      <c r="G115" s="518"/>
      <c r="H115" s="518"/>
      <c r="I115" s="519"/>
      <c r="J115" s="520"/>
      <c r="K115" s="520"/>
      <c r="L115" s="543"/>
      <c r="M115" s="524"/>
      <c r="N115" s="524"/>
      <c r="O115" s="524"/>
      <c r="P115" s="524"/>
      <c r="Q115" s="524"/>
      <c r="R115" s="524"/>
      <c r="S115" s="524"/>
      <c r="T115" s="524"/>
      <c r="U115" s="529"/>
      <c r="V115" s="524"/>
      <c r="W115" s="529"/>
      <c r="X115" s="549"/>
      <c r="Y115" s="550"/>
      <c r="Z115" s="550"/>
      <c r="AA115" s="540"/>
      <c r="AB115" s="540"/>
      <c r="AC115" s="541"/>
    </row>
    <row r="116" spans="4:29" ht="15.75" customHeight="1">
      <c r="D116" s="553"/>
      <c r="E116" s="554"/>
      <c r="F116" s="518"/>
      <c r="G116" s="518"/>
      <c r="H116" s="518"/>
      <c r="I116" s="519"/>
      <c r="J116" s="520"/>
      <c r="K116" s="520"/>
      <c r="L116" s="544"/>
      <c r="M116" s="545"/>
      <c r="N116" s="545"/>
      <c r="O116" s="545"/>
      <c r="P116" s="545"/>
      <c r="Q116" s="545"/>
      <c r="R116" s="545"/>
      <c r="S116" s="545"/>
      <c r="T116" s="545"/>
      <c r="U116" s="546"/>
      <c r="V116" s="545"/>
      <c r="W116" s="546"/>
      <c r="X116" s="549"/>
      <c r="Y116" s="550"/>
      <c r="Z116" s="550"/>
      <c r="AA116" s="540"/>
      <c r="AB116" s="540"/>
      <c r="AC116" s="541"/>
    </row>
    <row r="117" spans="4:29" ht="15.75" customHeight="1">
      <c r="D117" s="551" t="s">
        <v>304</v>
      </c>
      <c r="E117" s="552"/>
      <c r="F117" s="518" t="s">
        <v>305</v>
      </c>
      <c r="G117" s="518"/>
      <c r="H117" s="518"/>
      <c r="I117" s="519" t="s">
        <v>303</v>
      </c>
      <c r="J117" s="520" t="s">
        <v>286</v>
      </c>
      <c r="K117" s="520"/>
      <c r="L117" s="521" t="s">
        <v>286</v>
      </c>
      <c r="M117" s="522"/>
      <c r="N117" s="522" t="s">
        <v>286</v>
      </c>
      <c r="O117" s="522"/>
      <c r="P117" s="522" t="s">
        <v>286</v>
      </c>
      <c r="Q117" s="522"/>
      <c r="R117" s="522" t="s">
        <v>286</v>
      </c>
      <c r="S117" s="522"/>
      <c r="T117" s="522" t="s">
        <v>286</v>
      </c>
      <c r="U117" s="548"/>
      <c r="V117" s="522" t="s">
        <v>286</v>
      </c>
      <c r="W117" s="548"/>
      <c r="X117" s="549">
        <v>0</v>
      </c>
      <c r="Y117" s="550"/>
      <c r="Z117" s="550"/>
      <c r="AA117" s="540">
        <v>0</v>
      </c>
      <c r="AB117" s="540"/>
      <c r="AC117" s="541"/>
    </row>
    <row r="118" spans="4:29" ht="15.75" customHeight="1">
      <c r="D118" s="494"/>
      <c r="E118" s="495"/>
      <c r="F118" s="518"/>
      <c r="G118" s="518"/>
      <c r="H118" s="518"/>
      <c r="I118" s="519"/>
      <c r="J118" s="520"/>
      <c r="K118" s="520"/>
      <c r="L118" s="523"/>
      <c r="M118" s="524"/>
      <c r="N118" s="524"/>
      <c r="O118" s="524"/>
      <c r="P118" s="524"/>
      <c r="Q118" s="524"/>
      <c r="R118" s="524"/>
      <c r="S118" s="524"/>
      <c r="T118" s="524"/>
      <c r="U118" s="529"/>
      <c r="V118" s="524"/>
      <c r="W118" s="529"/>
      <c r="X118" s="549"/>
      <c r="Y118" s="550"/>
      <c r="Z118" s="550"/>
      <c r="AA118" s="540"/>
      <c r="AB118" s="540"/>
      <c r="AC118" s="541"/>
    </row>
    <row r="119" spans="4:29" ht="15.75" customHeight="1">
      <c r="D119" s="494"/>
      <c r="E119" s="495"/>
      <c r="F119" s="518"/>
      <c r="G119" s="518"/>
      <c r="H119" s="518"/>
      <c r="I119" s="519"/>
      <c r="J119" s="520"/>
      <c r="K119" s="520"/>
      <c r="L119" s="523"/>
      <c r="M119" s="524"/>
      <c r="N119" s="524"/>
      <c r="O119" s="524"/>
      <c r="P119" s="524"/>
      <c r="Q119" s="524"/>
      <c r="R119" s="524"/>
      <c r="S119" s="524"/>
      <c r="T119" s="524"/>
      <c r="U119" s="529"/>
      <c r="V119" s="524"/>
      <c r="W119" s="529"/>
      <c r="X119" s="549"/>
      <c r="Y119" s="550"/>
      <c r="Z119" s="550"/>
      <c r="AA119" s="540"/>
      <c r="AB119" s="540"/>
      <c r="AC119" s="541"/>
    </row>
    <row r="120" spans="4:29" ht="15.75" customHeight="1">
      <c r="D120" s="494"/>
      <c r="E120" s="495"/>
      <c r="F120" s="518"/>
      <c r="G120" s="518"/>
      <c r="H120" s="518"/>
      <c r="I120" s="519"/>
      <c r="J120" s="520"/>
      <c r="K120" s="520"/>
      <c r="L120" s="523"/>
      <c r="M120" s="524"/>
      <c r="N120" s="524"/>
      <c r="O120" s="524"/>
      <c r="P120" s="524"/>
      <c r="Q120" s="524"/>
      <c r="R120" s="524"/>
      <c r="S120" s="524"/>
      <c r="T120" s="524"/>
      <c r="U120" s="529"/>
      <c r="V120" s="524"/>
      <c r="W120" s="529"/>
      <c r="X120" s="549"/>
      <c r="Y120" s="550"/>
      <c r="Z120" s="550"/>
      <c r="AA120" s="540"/>
      <c r="AB120" s="540"/>
      <c r="AC120" s="541"/>
    </row>
    <row r="121" spans="4:29" ht="15.75" customHeight="1">
      <c r="D121" s="494"/>
      <c r="E121" s="495"/>
      <c r="F121" s="518"/>
      <c r="G121" s="518"/>
      <c r="H121" s="518"/>
      <c r="I121" s="519"/>
      <c r="J121" s="520"/>
      <c r="K121" s="520"/>
      <c r="L121" s="523"/>
      <c r="M121" s="524"/>
      <c r="N121" s="524"/>
      <c r="O121" s="524"/>
      <c r="P121" s="524"/>
      <c r="Q121" s="524"/>
      <c r="R121" s="524"/>
      <c r="S121" s="524"/>
      <c r="T121" s="524"/>
      <c r="U121" s="529"/>
      <c r="V121" s="524"/>
      <c r="W121" s="529"/>
      <c r="X121" s="549"/>
      <c r="Y121" s="550"/>
      <c r="Z121" s="550"/>
      <c r="AA121" s="540"/>
      <c r="AB121" s="540"/>
      <c r="AC121" s="541"/>
    </row>
    <row r="122" spans="4:29" ht="15.75" customHeight="1">
      <c r="D122" s="494"/>
      <c r="E122" s="495"/>
      <c r="F122" s="518"/>
      <c r="G122" s="518"/>
      <c r="H122" s="518"/>
      <c r="I122" s="519"/>
      <c r="J122" s="520"/>
      <c r="K122" s="520"/>
      <c r="L122" s="523"/>
      <c r="M122" s="524"/>
      <c r="N122" s="524"/>
      <c r="O122" s="524"/>
      <c r="P122" s="524"/>
      <c r="Q122" s="524"/>
      <c r="R122" s="524"/>
      <c r="S122" s="524"/>
      <c r="T122" s="524"/>
      <c r="U122" s="529"/>
      <c r="V122" s="524"/>
      <c r="W122" s="529"/>
      <c r="X122" s="549"/>
      <c r="Y122" s="550"/>
      <c r="Z122" s="550"/>
      <c r="AA122" s="540"/>
      <c r="AB122" s="540"/>
      <c r="AC122" s="541"/>
    </row>
    <row r="123" spans="4:29" ht="15.75" customHeight="1" thickBot="1">
      <c r="D123" s="496"/>
      <c r="E123" s="497"/>
      <c r="F123" s="567"/>
      <c r="G123" s="567"/>
      <c r="H123" s="567"/>
      <c r="I123" s="568"/>
      <c r="J123" s="569"/>
      <c r="K123" s="569"/>
      <c r="L123" s="570"/>
      <c r="M123" s="561"/>
      <c r="N123" s="561"/>
      <c r="O123" s="561"/>
      <c r="P123" s="561"/>
      <c r="Q123" s="561"/>
      <c r="R123" s="561"/>
      <c r="S123" s="561"/>
      <c r="T123" s="561"/>
      <c r="U123" s="562"/>
      <c r="V123" s="561"/>
      <c r="W123" s="562"/>
      <c r="X123" s="563"/>
      <c r="Y123" s="564"/>
      <c r="Z123" s="564"/>
      <c r="AA123" s="565"/>
      <c r="AB123" s="565"/>
      <c r="AC123" s="566"/>
    </row>
    <row r="124" spans="4:29" ht="15.75" customHeight="1" thickBot="1">
      <c r="D124" s="141"/>
      <c r="E124" s="136"/>
      <c r="F124" s="97"/>
      <c r="G124" s="97"/>
      <c r="H124" s="97"/>
      <c r="I124" s="97"/>
      <c r="J124" s="97"/>
      <c r="K124" s="97"/>
      <c r="L124" s="97"/>
      <c r="M124" s="97"/>
      <c r="N124" s="97"/>
      <c r="O124" s="97"/>
      <c r="P124" s="97"/>
      <c r="Q124" s="97"/>
      <c r="R124" s="97"/>
      <c r="S124" s="97"/>
    </row>
    <row r="125" spans="4:29" ht="15.75" customHeight="1">
      <c r="D125" s="492" t="s">
        <v>306</v>
      </c>
      <c r="E125" s="493"/>
      <c r="F125" s="555" t="s">
        <v>1557</v>
      </c>
      <c r="G125" s="555"/>
      <c r="H125" s="555"/>
      <c r="I125" s="555"/>
      <c r="J125" s="555"/>
      <c r="K125" s="555"/>
      <c r="L125" s="555"/>
      <c r="M125" s="555"/>
      <c r="N125" s="555"/>
      <c r="O125" s="555"/>
      <c r="P125" s="555"/>
      <c r="Q125" s="555"/>
      <c r="R125" s="555"/>
      <c r="S125" s="555"/>
      <c r="T125" s="555"/>
      <c r="U125" s="555"/>
      <c r="V125" s="555"/>
      <c r="W125" s="555"/>
      <c r="X125" s="555"/>
      <c r="Y125" s="555"/>
      <c r="Z125" s="555"/>
      <c r="AA125" s="556"/>
    </row>
    <row r="126" spans="4:29" ht="15.75" customHeight="1">
      <c r="D126" s="494"/>
      <c r="E126" s="495"/>
      <c r="F126" s="557"/>
      <c r="G126" s="557"/>
      <c r="H126" s="557"/>
      <c r="I126" s="557"/>
      <c r="J126" s="557"/>
      <c r="K126" s="557"/>
      <c r="L126" s="557"/>
      <c r="M126" s="557"/>
      <c r="N126" s="557"/>
      <c r="O126" s="557"/>
      <c r="P126" s="557"/>
      <c r="Q126" s="557"/>
      <c r="R126" s="557"/>
      <c r="S126" s="557"/>
      <c r="T126" s="557"/>
      <c r="U126" s="557"/>
      <c r="V126" s="557"/>
      <c r="W126" s="557"/>
      <c r="X126" s="557"/>
      <c r="Y126" s="557"/>
      <c r="Z126" s="557"/>
      <c r="AA126" s="558"/>
    </row>
    <row r="127" spans="4:29" ht="15.75" customHeight="1">
      <c r="D127" s="494"/>
      <c r="E127" s="495"/>
      <c r="F127" s="557"/>
      <c r="G127" s="557"/>
      <c r="H127" s="557"/>
      <c r="I127" s="557"/>
      <c r="J127" s="557"/>
      <c r="K127" s="557"/>
      <c r="L127" s="557"/>
      <c r="M127" s="557"/>
      <c r="N127" s="557"/>
      <c r="O127" s="557"/>
      <c r="P127" s="557"/>
      <c r="Q127" s="557"/>
      <c r="R127" s="557"/>
      <c r="S127" s="557"/>
      <c r="T127" s="557"/>
      <c r="U127" s="557"/>
      <c r="V127" s="557"/>
      <c r="W127" s="557"/>
      <c r="X127" s="557"/>
      <c r="Y127" s="557"/>
      <c r="Z127" s="557"/>
      <c r="AA127" s="558"/>
    </row>
    <row r="128" spans="4:29" ht="15.75" customHeight="1">
      <c r="D128" s="494"/>
      <c r="E128" s="495"/>
      <c r="F128" s="557"/>
      <c r="G128" s="557"/>
      <c r="H128" s="557"/>
      <c r="I128" s="557"/>
      <c r="J128" s="557"/>
      <c r="K128" s="557"/>
      <c r="L128" s="557"/>
      <c r="M128" s="557"/>
      <c r="N128" s="557"/>
      <c r="O128" s="557"/>
      <c r="P128" s="557"/>
      <c r="Q128" s="557"/>
      <c r="R128" s="557"/>
      <c r="S128" s="557"/>
      <c r="T128" s="557"/>
      <c r="U128" s="557"/>
      <c r="V128" s="557"/>
      <c r="W128" s="557"/>
      <c r="X128" s="557"/>
      <c r="Y128" s="557"/>
      <c r="Z128" s="557"/>
      <c r="AA128" s="558"/>
    </row>
    <row r="129" spans="4:27" ht="15.75" customHeight="1">
      <c r="D129" s="494"/>
      <c r="E129" s="495"/>
      <c r="F129" s="557"/>
      <c r="G129" s="557"/>
      <c r="H129" s="557"/>
      <c r="I129" s="557"/>
      <c r="J129" s="557"/>
      <c r="K129" s="557"/>
      <c r="L129" s="557"/>
      <c r="M129" s="557"/>
      <c r="N129" s="557"/>
      <c r="O129" s="557"/>
      <c r="P129" s="557"/>
      <c r="Q129" s="557"/>
      <c r="R129" s="557"/>
      <c r="S129" s="557"/>
      <c r="T129" s="557"/>
      <c r="U129" s="557"/>
      <c r="V129" s="557"/>
      <c r="W129" s="557"/>
      <c r="X129" s="557"/>
      <c r="Y129" s="557"/>
      <c r="Z129" s="557"/>
      <c r="AA129" s="558"/>
    </row>
    <row r="130" spans="4:27" ht="15.75" customHeight="1" thickBot="1">
      <c r="D130" s="496"/>
      <c r="E130" s="497"/>
      <c r="F130" s="559"/>
      <c r="G130" s="559"/>
      <c r="H130" s="559"/>
      <c r="I130" s="559"/>
      <c r="J130" s="559"/>
      <c r="K130" s="559"/>
      <c r="L130" s="559"/>
      <c r="M130" s="559"/>
      <c r="N130" s="559"/>
      <c r="O130" s="559"/>
      <c r="P130" s="559"/>
      <c r="Q130" s="559"/>
      <c r="R130" s="559"/>
      <c r="S130" s="559"/>
      <c r="T130" s="559"/>
      <c r="U130" s="559"/>
      <c r="V130" s="559"/>
      <c r="W130" s="559"/>
      <c r="X130" s="559"/>
      <c r="Y130" s="559"/>
      <c r="Z130" s="559"/>
      <c r="AA130" s="560"/>
    </row>
  </sheetData>
  <sheetProtection algorithmName="SHA-512" hashValue="ZIg5x7dAYjoAjl4czj+KEDVbRLokPJdUaCtGz1VTU1vVLx5nL6aNCJ/e0qVpWR6mHPHZ+QKg6tnst2xuSFYf1Q==" saltValue="a7mwxIftBTrOxdEI00kpFg==" spinCount="100000" sheet="1" objects="1" scenarios="1" selectLockedCells="1"/>
  <mergeCells count="204">
    <mergeCell ref="D125:E130"/>
    <mergeCell ref="F125:AA130"/>
    <mergeCell ref="P117:Q123"/>
    <mergeCell ref="R117:S123"/>
    <mergeCell ref="T117:U123"/>
    <mergeCell ref="V117:W123"/>
    <mergeCell ref="X117:Z123"/>
    <mergeCell ref="AA117:AC123"/>
    <mergeCell ref="D117:E123"/>
    <mergeCell ref="F117:H123"/>
    <mergeCell ref="I117:I123"/>
    <mergeCell ref="J117:K123"/>
    <mergeCell ref="L117:M123"/>
    <mergeCell ref="N117:O123"/>
    <mergeCell ref="P106:Q116"/>
    <mergeCell ref="R106:S116"/>
    <mergeCell ref="T106:U116"/>
    <mergeCell ref="V106:W116"/>
    <mergeCell ref="X106:Z116"/>
    <mergeCell ref="AA106:AC116"/>
    <mergeCell ref="D106:E116"/>
    <mergeCell ref="F106:H116"/>
    <mergeCell ref="I106:I116"/>
    <mergeCell ref="J106:K116"/>
    <mergeCell ref="L106:M116"/>
    <mergeCell ref="N106:O116"/>
    <mergeCell ref="D95:E105"/>
    <mergeCell ref="F95:H99"/>
    <mergeCell ref="I95:I99"/>
    <mergeCell ref="J95:K99"/>
    <mergeCell ref="L95:M99"/>
    <mergeCell ref="N95:O99"/>
    <mergeCell ref="P95:Q99"/>
    <mergeCell ref="P100:Q105"/>
    <mergeCell ref="R100:S105"/>
    <mergeCell ref="R95:S99"/>
    <mergeCell ref="T89:U94"/>
    <mergeCell ref="F100:H105"/>
    <mergeCell ref="I100:I105"/>
    <mergeCell ref="J100:K105"/>
    <mergeCell ref="L100:M105"/>
    <mergeCell ref="N100:O105"/>
    <mergeCell ref="V89:W94"/>
    <mergeCell ref="X89:Z94"/>
    <mergeCell ref="AA89:AC94"/>
    <mergeCell ref="T100:U105"/>
    <mergeCell ref="V100:W105"/>
    <mergeCell ref="X100:Z105"/>
    <mergeCell ref="AA100:AC105"/>
    <mergeCell ref="T95:U99"/>
    <mergeCell ref="V95:W99"/>
    <mergeCell ref="X95:Z99"/>
    <mergeCell ref="AA95:AC99"/>
    <mergeCell ref="V77:W88"/>
    <mergeCell ref="F72:H76"/>
    <mergeCell ref="I72:I76"/>
    <mergeCell ref="J72:K76"/>
    <mergeCell ref="L72:M76"/>
    <mergeCell ref="N72:O76"/>
    <mergeCell ref="P72:Q76"/>
    <mergeCell ref="X77:Z88"/>
    <mergeCell ref="AA77:AC88"/>
    <mergeCell ref="V67:W71"/>
    <mergeCell ref="X67:Z71"/>
    <mergeCell ref="AA67:AC71"/>
    <mergeCell ref="AE67:AH76"/>
    <mergeCell ref="R72:S76"/>
    <mergeCell ref="T72:U76"/>
    <mergeCell ref="V72:W76"/>
    <mergeCell ref="X72:Z76"/>
    <mergeCell ref="AA72:AC76"/>
    <mergeCell ref="D67:E94"/>
    <mergeCell ref="F67:H71"/>
    <mergeCell ref="I67:I71"/>
    <mergeCell ref="J67:K71"/>
    <mergeCell ref="L67:M71"/>
    <mergeCell ref="N67:O71"/>
    <mergeCell ref="P67:Q71"/>
    <mergeCell ref="R67:S71"/>
    <mergeCell ref="T67:U71"/>
    <mergeCell ref="F77:H88"/>
    <mergeCell ref="I77:I88"/>
    <mergeCell ref="J77:K88"/>
    <mergeCell ref="L77:M88"/>
    <mergeCell ref="N77:O88"/>
    <mergeCell ref="P77:Q88"/>
    <mergeCell ref="R77:S88"/>
    <mergeCell ref="T77:U88"/>
    <mergeCell ref="F89:H94"/>
    <mergeCell ref="I89:I94"/>
    <mergeCell ref="J89:K94"/>
    <mergeCell ref="L89:M94"/>
    <mergeCell ref="N89:O94"/>
    <mergeCell ref="P89:Q94"/>
    <mergeCell ref="R89:S94"/>
    <mergeCell ref="AA56:AC60"/>
    <mergeCell ref="AE56:AH65"/>
    <mergeCell ref="L59:M60"/>
    <mergeCell ref="N59:O60"/>
    <mergeCell ref="P59:Q60"/>
    <mergeCell ref="R59:S60"/>
    <mergeCell ref="T59:U60"/>
    <mergeCell ref="V59:W60"/>
    <mergeCell ref="D61:E66"/>
    <mergeCell ref="F61:H66"/>
    <mergeCell ref="I61:I66"/>
    <mergeCell ref="J61:K66"/>
    <mergeCell ref="L61:M66"/>
    <mergeCell ref="N61:O66"/>
    <mergeCell ref="P61:Q66"/>
    <mergeCell ref="R61:S66"/>
    <mergeCell ref="T61:U66"/>
    <mergeCell ref="V61:W66"/>
    <mergeCell ref="X61:Z66"/>
    <mergeCell ref="AA61:AC66"/>
    <mergeCell ref="D41:E46"/>
    <mergeCell ref="F41:M46"/>
    <mergeCell ref="D48:N49"/>
    <mergeCell ref="D50:S50"/>
    <mergeCell ref="D51:X54"/>
    <mergeCell ref="B56:C57"/>
    <mergeCell ref="D56:E60"/>
    <mergeCell ref="F56:H60"/>
    <mergeCell ref="I56:I60"/>
    <mergeCell ref="J56:K60"/>
    <mergeCell ref="L56:W58"/>
    <mergeCell ref="X56:Z60"/>
    <mergeCell ref="P30:R46"/>
    <mergeCell ref="D32:E33"/>
    <mergeCell ref="F32:F33"/>
    <mergeCell ref="G32:G33"/>
    <mergeCell ref="H32:H33"/>
    <mergeCell ref="I32:I33"/>
    <mergeCell ref="J32:J33"/>
    <mergeCell ref="K32:K33"/>
    <mergeCell ref="L32:L33"/>
    <mergeCell ref="M32:M33"/>
    <mergeCell ref="D34:E35"/>
    <mergeCell ref="F34:F35"/>
    <mergeCell ref="D38:E39"/>
    <mergeCell ref="F38:F39"/>
    <mergeCell ref="G38:G39"/>
    <mergeCell ref="H38:H39"/>
    <mergeCell ref="I38:I39"/>
    <mergeCell ref="J38:J39"/>
    <mergeCell ref="K38:K39"/>
    <mergeCell ref="L38:L39"/>
    <mergeCell ref="M38:M39"/>
    <mergeCell ref="G34:G35"/>
    <mergeCell ref="H34:H35"/>
    <mergeCell ref="I34:I35"/>
    <mergeCell ref="J34:J35"/>
    <mergeCell ref="K34:K35"/>
    <mergeCell ref="L34:L35"/>
    <mergeCell ref="M34:M35"/>
    <mergeCell ref="D36:E37"/>
    <mergeCell ref="F36:F37"/>
    <mergeCell ref="G36:G37"/>
    <mergeCell ref="H36:H37"/>
    <mergeCell ref="I36:I37"/>
    <mergeCell ref="J36:J37"/>
    <mergeCell ref="K36:K37"/>
    <mergeCell ref="L36:L37"/>
    <mergeCell ref="M36:M37"/>
    <mergeCell ref="D30:E31"/>
    <mergeCell ref="F30:F31"/>
    <mergeCell ref="G30:G31"/>
    <mergeCell ref="H30:H31"/>
    <mergeCell ref="I30:I31"/>
    <mergeCell ref="J30:J31"/>
    <mergeCell ref="K30:K31"/>
    <mergeCell ref="L30:L31"/>
    <mergeCell ref="M30:M31"/>
    <mergeCell ref="D28:E29"/>
    <mergeCell ref="F28:F29"/>
    <mergeCell ref="G28:G29"/>
    <mergeCell ref="H28:H29"/>
    <mergeCell ref="I28:I29"/>
    <mergeCell ref="J28:J29"/>
    <mergeCell ref="K28:K29"/>
    <mergeCell ref="L28:L29"/>
    <mergeCell ref="M28:M29"/>
    <mergeCell ref="D17:K19"/>
    <mergeCell ref="B21:C22"/>
    <mergeCell ref="D21:E27"/>
    <mergeCell ref="F21:I23"/>
    <mergeCell ref="J21:M23"/>
    <mergeCell ref="F24:F27"/>
    <mergeCell ref="G24:G27"/>
    <mergeCell ref="H24:H27"/>
    <mergeCell ref="I24:I27"/>
    <mergeCell ref="J24:J27"/>
    <mergeCell ref="K24:K27"/>
    <mergeCell ref="L24:L27"/>
    <mergeCell ref="M24:M27"/>
    <mergeCell ref="D2:K4"/>
    <mergeCell ref="D5:N6"/>
    <mergeCell ref="D8:S8"/>
    <mergeCell ref="B10:C11"/>
    <mergeCell ref="D10:K11"/>
    <mergeCell ref="D12:H13"/>
    <mergeCell ref="I12:K13"/>
    <mergeCell ref="D14:H15"/>
    <mergeCell ref="I14:K15"/>
  </mergeCells>
  <conditionalFormatting sqref="D117:AC123">
    <cfRule type="expression" dxfId="658" priority="18">
      <formula>OR($J$106="select", $J$106="no", $J$106="I don't know")</formula>
    </cfRule>
  </conditionalFormatting>
  <conditionalFormatting sqref="I14">
    <cfRule type="expression" dxfId="657" priority="1">
      <formula>OR($I$8="SEK", $L$8="SEK")</formula>
    </cfRule>
    <cfRule type="expression" dxfId="656" priority="2">
      <formula>OR($I$8="RON", $L$8="RON")</formula>
    </cfRule>
    <cfRule type="expression" dxfId="655" priority="3">
      <formula>OR($I$8="PLN", $L$8="PLN")</formula>
    </cfRule>
    <cfRule type="expression" dxfId="654" priority="4" stopIfTrue="1">
      <formula>OR($I$8="HUF", $L$8="HUF")</formula>
    </cfRule>
    <cfRule type="expression" dxfId="653" priority="5">
      <formula>OR($I$8="CZK", $L$8="CZK")</formula>
    </cfRule>
    <cfRule type="expression" dxfId="652" priority="6" stopIfTrue="1">
      <formula>OR($I$8="BGN", $L$8="BGN")</formula>
    </cfRule>
    <cfRule type="expression" dxfId="651" priority="7" stopIfTrue="1">
      <formula>OR($L$8="EUR", $I$8="EUR")</formula>
    </cfRule>
    <cfRule type="expression" dxfId="650" priority="8" stopIfTrue="1">
      <formula>OR($I$8="DKK", $L$8="DKK")</formula>
    </cfRule>
  </conditionalFormatting>
  <conditionalFormatting sqref="J28:M39">
    <cfRule type="expression" dxfId="649" priority="17">
      <formula>OR(F28="Select", F28="No")</formula>
    </cfRule>
  </conditionalFormatting>
  <conditionalFormatting sqref="M14">
    <cfRule type="expression" dxfId="648" priority="9">
      <formula>OR($I$8="SEK", $L$8="SEK")</formula>
    </cfRule>
    <cfRule type="expression" dxfId="647" priority="10">
      <formula>OR($I$8="RON", $L$8="RON")</formula>
    </cfRule>
    <cfRule type="expression" dxfId="646" priority="11">
      <formula>OR($I$8="PLN", $L$8="PLN")</formula>
    </cfRule>
    <cfRule type="expression" dxfId="645" priority="12" stopIfTrue="1">
      <formula>OR($I$8="HUF", $L$8="HUF")</formula>
    </cfRule>
    <cfRule type="expression" dxfId="644" priority="13">
      <formula>OR($I$8="CZK", $L$8="CZK")</formula>
    </cfRule>
    <cfRule type="expression" dxfId="643" priority="14" stopIfTrue="1">
      <formula>OR($I$8="BGN", $L$8="BGN")</formula>
    </cfRule>
    <cfRule type="expression" dxfId="642" priority="15" stopIfTrue="1">
      <formula>OR($L$8="EUR", $I$8="EUR")</formula>
    </cfRule>
    <cfRule type="expression" dxfId="641" priority="16" stopIfTrue="1">
      <formula>OR($I$8="DKK", $L$8="DKK")</formula>
    </cfRule>
  </conditionalFormatting>
  <conditionalFormatting sqref="M28:M39">
    <cfRule type="expression" dxfId="640" priority="27">
      <formula>OR(#REF!="Select", #REF!="No")</formula>
    </cfRule>
  </conditionalFormatting>
  <dataValidations count="4">
    <dataValidation type="list" allowBlank="1" showInputMessage="1" showErrorMessage="1" sqref="F28:I39" xr:uid="{87266E1F-736B-432D-8423-7333EB2320E9}">
      <formula1>"Yes, No"</formula1>
    </dataValidation>
    <dataValidation type="list" allowBlank="1" showInputMessage="1" showErrorMessage="1" sqref="T61:T64 L61:L64 N61:N64 P61:P64 R61:R64 R67:R69 T67:T69 L67:L69 N67:N69 P67:P69 P77:P86 T72:T74 L72:L74 N72:N74 P72:P74 R72:R74 R77:R86 T77:T86 L77:L86 N77:N86 P95 T89 L89 N89 P89 R89 R95 T95 L95 N95 P100:P103 R100:R103 T100:T103 L100:L103 N100:N103 P106 R106 T106 L106 N106 P117:P121 R117:R121 T117:T121 L117:L121 N117:N121 V61:V64 V67:V69 V72:V74 V77:V86 V89 V95 V100:V103 V106 V117:V121" xr:uid="{3E663BAF-9FA8-46A4-AABF-2CA86CF171B9}">
      <formula1>"select, Significant higher costs, Moderate higher costs, No changes in costst, Moderate cost savings, Significant cost savings"</formula1>
    </dataValidation>
    <dataValidation type="list" allowBlank="1" showInputMessage="1" showErrorMessage="1" sqref="J77 J61 J72 J67 J95 J89 J100 J106 J117" xr:uid="{8BE7B2E0-C9A0-4AAE-B8B3-FB1D84D77A1D}">
      <formula1>"select, yes, no, I don't know"</formula1>
    </dataValidation>
    <dataValidation type="list" allowBlank="1" showInputMessage="1" showErrorMessage="1" sqref="I124" xr:uid="{18657038-6789-4DCE-BA77-8D8BA6C560D0}">
      <formula1>#REF!</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AB3C4430-85E8-4F4A-87E5-2A3F423BE63C}">
          <x14:formula1>
            <xm:f>'Background sheet'!$A$55:$A$59</xm:f>
          </x14:formula1>
          <xm:sqref>L55:M55</xm:sqref>
        </x14:dataValidation>
        <x14:dataValidation type="list" allowBlank="1" showInputMessage="1" showErrorMessage="1" xr:uid="{0EC05548-A583-4178-BE80-20932DC07C9B}">
          <x14:formula1>
            <xm:f>'Background sheet'!$A$49:$A$53</xm:f>
          </x14:formula1>
          <xm:sqref>I55:K55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F82E4-E692-0B4A-B4EA-A00F036E8FD9}">
  <sheetPr codeName="Sheet2"/>
  <dimension ref="A1:AT211"/>
  <sheetViews>
    <sheetView zoomScale="80" zoomScaleNormal="80" workbookViewId="0">
      <selection activeCell="H44" sqref="H44:I45"/>
    </sheetView>
  </sheetViews>
  <sheetFormatPr defaultColWidth="11.33203125" defaultRowHeight="15.75" customHeight="1"/>
  <cols>
    <col min="1" max="1" width="4.58203125" style="20" customWidth="1"/>
    <col min="2" max="2" width="5.33203125" style="99" customWidth="1"/>
    <col min="3" max="3" width="4.58203125" style="80" customWidth="1"/>
    <col min="4" max="22" width="11.33203125" style="20"/>
    <col min="23" max="23" width="11.08203125" style="20" customWidth="1"/>
    <col min="24" max="25" width="11.33203125" style="20"/>
    <col min="26" max="26" width="23.08203125" style="20" customWidth="1"/>
    <col min="27" max="27" width="15.83203125" style="20" customWidth="1"/>
    <col min="28" max="28" width="2.5" style="20" customWidth="1"/>
    <col min="29" max="29" width="61" style="20" customWidth="1"/>
    <col min="30" max="30" width="1.58203125" style="20" customWidth="1"/>
    <col min="31" max="31" width="31" style="20" customWidth="1"/>
    <col min="32" max="32" width="11.33203125" style="20"/>
    <col min="33" max="33" width="2.58203125" style="20" customWidth="1"/>
    <col min="34" max="16384" width="11.33203125" style="20"/>
  </cols>
  <sheetData>
    <row r="1" spans="1:24" ht="15.75" customHeight="1">
      <c r="A1" s="19"/>
      <c r="B1" s="52"/>
      <c r="C1" s="15"/>
    </row>
    <row r="2" spans="1:24" ht="15.75" customHeight="1">
      <c r="A2" s="19"/>
      <c r="B2" s="52"/>
      <c r="C2" s="15"/>
      <c r="D2" s="298" t="s">
        <v>307</v>
      </c>
      <c r="E2" s="298"/>
      <c r="F2" s="298"/>
      <c r="G2" s="298"/>
      <c r="H2" s="298"/>
      <c r="I2" s="298"/>
      <c r="J2" s="298"/>
      <c r="K2" s="298"/>
      <c r="L2" s="16"/>
      <c r="M2" s="16"/>
      <c r="N2" s="16"/>
    </row>
    <row r="3" spans="1:24" ht="7.5" customHeight="1">
      <c r="A3" s="19"/>
      <c r="B3" s="52"/>
      <c r="C3" s="15"/>
      <c r="D3" s="298"/>
      <c r="E3" s="298"/>
      <c r="F3" s="298"/>
      <c r="G3" s="298"/>
      <c r="H3" s="298"/>
      <c r="I3" s="298"/>
      <c r="J3" s="298"/>
      <c r="K3" s="298"/>
      <c r="L3" s="16"/>
      <c r="M3" s="16"/>
      <c r="N3" s="16"/>
    </row>
    <row r="4" spans="1:24" ht="15.75" customHeight="1">
      <c r="A4" s="19"/>
      <c r="B4" s="52"/>
      <c r="C4" s="15"/>
      <c r="D4" s="298"/>
      <c r="E4" s="298"/>
      <c r="F4" s="298"/>
      <c r="G4" s="298"/>
      <c r="H4" s="298"/>
      <c r="I4" s="298"/>
      <c r="J4" s="298"/>
      <c r="K4" s="298"/>
      <c r="L4" s="17"/>
      <c r="M4" s="16"/>
      <c r="N4" s="16"/>
    </row>
    <row r="5" spans="1:24" ht="15.75" customHeight="1">
      <c r="A5" s="19"/>
      <c r="B5" s="52"/>
      <c r="C5" s="15"/>
      <c r="D5" s="317" t="s">
        <v>308</v>
      </c>
      <c r="E5" s="317"/>
      <c r="F5" s="317"/>
      <c r="G5" s="317"/>
      <c r="H5" s="317"/>
      <c r="I5" s="317"/>
      <c r="J5" s="317"/>
      <c r="K5" s="317"/>
      <c r="L5" s="317"/>
      <c r="M5" s="317"/>
      <c r="N5" s="317"/>
    </row>
    <row r="6" spans="1:24" ht="27" customHeight="1" thickBot="1">
      <c r="A6" s="19"/>
      <c r="B6" s="52"/>
      <c r="C6" s="15"/>
      <c r="D6" s="318"/>
      <c r="E6" s="318"/>
      <c r="F6" s="318"/>
      <c r="G6" s="318"/>
      <c r="H6" s="318"/>
      <c r="I6" s="318"/>
      <c r="J6" s="318"/>
      <c r="K6" s="318"/>
      <c r="L6" s="318"/>
      <c r="M6" s="318"/>
      <c r="N6" s="318"/>
      <c r="O6" s="84"/>
      <c r="P6" s="84"/>
      <c r="Q6" s="84"/>
      <c r="R6" s="84"/>
      <c r="S6" s="84"/>
      <c r="T6" s="84"/>
      <c r="U6" s="84"/>
      <c r="V6" s="84"/>
      <c r="W6" s="84"/>
      <c r="X6" s="84"/>
    </row>
    <row r="7" spans="1:24" ht="15.75" customHeight="1" thickBot="1">
      <c r="A7" s="19"/>
      <c r="B7" s="52"/>
      <c r="C7" s="15"/>
      <c r="D7" s="749"/>
      <c r="E7" s="749"/>
      <c r="F7" s="749"/>
      <c r="G7" s="749"/>
      <c r="H7" s="749"/>
      <c r="I7" s="749"/>
      <c r="J7" s="749"/>
      <c r="K7" s="749"/>
      <c r="L7" s="749"/>
      <c r="M7" s="749"/>
      <c r="N7" s="749"/>
      <c r="O7" s="749"/>
      <c r="P7" s="749"/>
      <c r="Q7" s="749"/>
      <c r="R7" s="749"/>
      <c r="S7" s="749"/>
      <c r="T7" s="749"/>
      <c r="U7" s="749"/>
      <c r="V7" s="749"/>
      <c r="W7" s="749"/>
      <c r="X7" s="98"/>
    </row>
    <row r="8" spans="1:24" ht="15.75" customHeight="1">
      <c r="A8" s="19"/>
      <c r="B8" s="52"/>
      <c r="C8" s="15"/>
      <c r="D8" s="290" t="s">
        <v>309</v>
      </c>
      <c r="E8" s="291"/>
      <c r="F8" s="291"/>
      <c r="G8" s="291"/>
      <c r="H8" s="713">
        <f>'A. Background Information'!F170</f>
        <v>166049.6446324696</v>
      </c>
      <c r="I8" s="713"/>
      <c r="J8" s="714"/>
      <c r="K8" s="37"/>
      <c r="M8" s="37"/>
      <c r="N8" s="37"/>
      <c r="O8" s="37"/>
      <c r="P8" s="37"/>
      <c r="Q8" s="37"/>
      <c r="R8" s="37"/>
      <c r="S8" s="37"/>
      <c r="T8" s="37"/>
      <c r="U8" s="37"/>
      <c r="V8" s="37"/>
      <c r="W8" s="37"/>
      <c r="X8" s="37"/>
    </row>
    <row r="9" spans="1:24" ht="15.75" customHeight="1">
      <c r="A9" s="19"/>
      <c r="B9" s="52"/>
      <c r="C9" s="15"/>
      <c r="D9" s="293"/>
      <c r="E9" s="294"/>
      <c r="F9" s="294"/>
      <c r="G9" s="294"/>
      <c r="H9" s="715"/>
      <c r="I9" s="715"/>
      <c r="J9" s="716"/>
      <c r="K9" s="37"/>
      <c r="L9" s="37"/>
      <c r="M9" s="37"/>
      <c r="N9" s="37"/>
      <c r="O9" s="37"/>
      <c r="P9" s="37"/>
      <c r="Q9" s="37"/>
      <c r="R9" s="37"/>
      <c r="S9" s="37"/>
      <c r="T9" s="37"/>
      <c r="U9" s="37"/>
      <c r="V9" s="37"/>
      <c r="W9" s="37"/>
      <c r="X9" s="37"/>
    </row>
    <row r="10" spans="1:24" ht="15.75" customHeight="1">
      <c r="A10" s="19"/>
      <c r="B10" s="52"/>
      <c r="C10" s="15"/>
      <c r="D10" s="293"/>
      <c r="E10" s="294"/>
      <c r="F10" s="294"/>
      <c r="G10" s="294"/>
      <c r="H10" s="715"/>
      <c r="I10" s="715"/>
      <c r="J10" s="716"/>
      <c r="K10" s="37"/>
      <c r="L10" s="37"/>
      <c r="M10" s="37"/>
      <c r="N10" s="37"/>
      <c r="O10" s="37"/>
      <c r="P10" s="37"/>
      <c r="Q10" s="37"/>
      <c r="R10" s="37"/>
      <c r="S10" s="37"/>
      <c r="T10" s="37"/>
      <c r="U10" s="37"/>
      <c r="V10" s="37"/>
      <c r="W10" s="37"/>
      <c r="X10" s="37"/>
    </row>
    <row r="11" spans="1:24" ht="15.75" customHeight="1">
      <c r="A11" s="19"/>
      <c r="B11" s="52"/>
      <c r="C11" s="15"/>
      <c r="D11" s="293" t="s">
        <v>310</v>
      </c>
      <c r="E11" s="294"/>
      <c r="F11" s="294"/>
      <c r="G11" s="294"/>
      <c r="H11" s="703">
        <f>'A. Background Information'!F150</f>
        <v>3.1056999999999997</v>
      </c>
      <c r="I11" s="703"/>
      <c r="J11" s="704"/>
    </row>
    <row r="12" spans="1:24" ht="15.75" customHeight="1">
      <c r="A12" s="19"/>
      <c r="B12" s="52"/>
      <c r="C12" s="15"/>
      <c r="D12" s="293"/>
      <c r="E12" s="294"/>
      <c r="F12" s="294"/>
      <c r="G12" s="294"/>
      <c r="H12" s="703"/>
      <c r="I12" s="703"/>
      <c r="J12" s="704"/>
    </row>
    <row r="13" spans="1:24" ht="15.75" customHeight="1" thickBot="1">
      <c r="A13" s="19"/>
      <c r="B13" s="52"/>
      <c r="C13" s="15"/>
      <c r="D13" s="701"/>
      <c r="E13" s="702"/>
      <c r="F13" s="702"/>
      <c r="G13" s="702"/>
      <c r="H13" s="705"/>
      <c r="I13" s="705"/>
      <c r="J13" s="706"/>
    </row>
    <row r="14" spans="1:24" ht="15.75" hidden="1" customHeight="1" thickBot="1">
      <c r="A14" s="19"/>
      <c r="B14" s="52"/>
      <c r="C14" s="15"/>
    </row>
    <row r="15" spans="1:24" ht="15.75" hidden="1" customHeight="1">
      <c r="A15" s="19"/>
      <c r="B15" s="52"/>
      <c r="C15" s="15"/>
      <c r="D15" s="738" t="s">
        <v>311</v>
      </c>
      <c r="E15" s="581"/>
      <c r="F15" s="581"/>
      <c r="G15" s="581"/>
      <c r="H15" s="471" t="s">
        <v>113</v>
      </c>
      <c r="I15" s="471"/>
      <c r="J15" s="471"/>
      <c r="K15" s="471" t="s">
        <v>117</v>
      </c>
      <c r="L15" s="471"/>
      <c r="M15" s="471"/>
      <c r="N15" s="471" t="s">
        <v>121</v>
      </c>
      <c r="O15" s="471"/>
      <c r="P15" s="471"/>
      <c r="Q15" s="580" t="s">
        <v>125</v>
      </c>
      <c r="R15" s="581"/>
      <c r="S15" s="582"/>
      <c r="T15" s="580" t="s">
        <v>130</v>
      </c>
      <c r="U15" s="581"/>
      <c r="V15" s="582"/>
      <c r="W15" s="471" t="s">
        <v>80</v>
      </c>
      <c r="X15" s="474"/>
    </row>
    <row r="16" spans="1:24" ht="15.75" hidden="1" customHeight="1">
      <c r="A16" s="19"/>
      <c r="B16" s="52"/>
      <c r="C16" s="15"/>
      <c r="D16" s="739"/>
      <c r="E16" s="584"/>
      <c r="F16" s="584"/>
      <c r="G16" s="584"/>
      <c r="H16" s="473"/>
      <c r="I16" s="473"/>
      <c r="J16" s="473"/>
      <c r="K16" s="473"/>
      <c r="L16" s="473"/>
      <c r="M16" s="473"/>
      <c r="N16" s="473"/>
      <c r="O16" s="473"/>
      <c r="P16" s="473"/>
      <c r="Q16" s="583"/>
      <c r="R16" s="584"/>
      <c r="S16" s="585"/>
      <c r="T16" s="583"/>
      <c r="U16" s="584"/>
      <c r="V16" s="585"/>
      <c r="W16" s="473"/>
      <c r="X16" s="475"/>
    </row>
    <row r="17" spans="1:24" ht="12.75" hidden="1" customHeight="1">
      <c r="A17" s="19"/>
      <c r="B17" s="52"/>
      <c r="C17" s="15"/>
      <c r="D17" s="739"/>
      <c r="E17" s="584"/>
      <c r="F17" s="584"/>
      <c r="G17" s="584"/>
      <c r="H17" s="473"/>
      <c r="I17" s="473"/>
      <c r="J17" s="473"/>
      <c r="K17" s="473"/>
      <c r="L17" s="473"/>
      <c r="M17" s="473"/>
      <c r="N17" s="473"/>
      <c r="O17" s="473"/>
      <c r="P17" s="473"/>
      <c r="Q17" s="583"/>
      <c r="R17" s="584"/>
      <c r="S17" s="585"/>
      <c r="T17" s="583"/>
      <c r="U17" s="584"/>
      <c r="V17" s="585"/>
      <c r="W17" s="473"/>
      <c r="X17" s="475"/>
    </row>
    <row r="18" spans="1:24" ht="13.5" hidden="1" customHeight="1">
      <c r="A18" s="19"/>
      <c r="B18" s="52"/>
      <c r="C18" s="15"/>
      <c r="D18" s="739"/>
      <c r="E18" s="584"/>
      <c r="F18" s="584"/>
      <c r="G18" s="584"/>
      <c r="H18" s="473"/>
      <c r="I18" s="473"/>
      <c r="J18" s="473"/>
      <c r="K18" s="473"/>
      <c r="L18" s="473"/>
      <c r="M18" s="473"/>
      <c r="N18" s="473"/>
      <c r="O18" s="473"/>
      <c r="P18" s="473"/>
      <c r="Q18" s="586"/>
      <c r="R18" s="587"/>
      <c r="S18" s="588"/>
      <c r="T18" s="586"/>
      <c r="U18" s="587"/>
      <c r="V18" s="588"/>
      <c r="W18" s="473"/>
      <c r="X18" s="475"/>
    </row>
    <row r="19" spans="1:24" ht="12.75" hidden="1" customHeight="1">
      <c r="A19" s="19"/>
      <c r="B19" s="52"/>
      <c r="C19" s="15"/>
      <c r="D19" s="201" t="s">
        <v>312</v>
      </c>
      <c r="E19" s="202"/>
      <c r="F19" s="202"/>
      <c r="G19" s="202"/>
      <c r="H19" s="630">
        <f>H21/$H$8</f>
        <v>0</v>
      </c>
      <c r="I19" s="630"/>
      <c r="J19" s="630"/>
      <c r="K19" s="630">
        <f>K83/$H$8</f>
        <v>0.25714340746154229</v>
      </c>
      <c r="L19" s="630"/>
      <c r="M19" s="630"/>
      <c r="N19" s="630">
        <f>N83/$H$8</f>
        <v>0.45714383548718623</v>
      </c>
      <c r="O19" s="630"/>
      <c r="P19" s="630"/>
      <c r="Q19" s="589">
        <f>Q83/$H$8</f>
        <v>5.7142979435898279E-2</v>
      </c>
      <c r="R19" s="590"/>
      <c r="S19" s="591"/>
      <c r="T19" s="589">
        <f>T83/$H$8</f>
        <v>0.22857191774359312</v>
      </c>
      <c r="U19" s="590"/>
      <c r="V19" s="591"/>
      <c r="W19" s="630">
        <f>SUM(H19:U19)</f>
        <v>1.00000214012822</v>
      </c>
      <c r="X19" s="729"/>
    </row>
    <row r="20" spans="1:24" ht="15.75" hidden="1" customHeight="1">
      <c r="A20" s="19"/>
      <c r="B20" s="52"/>
      <c r="C20" s="15"/>
      <c r="D20" s="201"/>
      <c r="E20" s="202"/>
      <c r="F20" s="202"/>
      <c r="G20" s="202"/>
      <c r="H20" s="630"/>
      <c r="I20" s="630"/>
      <c r="J20" s="630"/>
      <c r="K20" s="630"/>
      <c r="L20" s="630"/>
      <c r="M20" s="630"/>
      <c r="N20" s="630"/>
      <c r="O20" s="630"/>
      <c r="P20" s="630"/>
      <c r="Q20" s="592"/>
      <c r="R20" s="593"/>
      <c r="S20" s="594"/>
      <c r="T20" s="592"/>
      <c r="U20" s="593"/>
      <c r="V20" s="594"/>
      <c r="W20" s="630"/>
      <c r="X20" s="729"/>
    </row>
    <row r="21" spans="1:24" ht="15.75" hidden="1" customHeight="1">
      <c r="A21" s="19"/>
      <c r="B21" s="52"/>
      <c r="C21" s="15"/>
      <c r="D21" s="201" t="s">
        <v>313</v>
      </c>
      <c r="E21" s="202"/>
      <c r="F21" s="202"/>
      <c r="G21" s="202"/>
      <c r="H21" s="631">
        <f>H83</f>
        <v>0</v>
      </c>
      <c r="I21" s="631"/>
      <c r="J21" s="631"/>
      <c r="K21" s="631">
        <f>K83</f>
        <v>42698.571428571428</v>
      </c>
      <c r="L21" s="631"/>
      <c r="M21" s="631"/>
      <c r="N21" s="631">
        <f>N83</f>
        <v>75908.57142857142</v>
      </c>
      <c r="O21" s="631"/>
      <c r="P21" s="631"/>
      <c r="Q21" s="614">
        <f>Q83</f>
        <v>9488.5714285714275</v>
      </c>
      <c r="R21" s="615"/>
      <c r="S21" s="616"/>
      <c r="T21" s="614">
        <f>T83</f>
        <v>37954.28571428571</v>
      </c>
      <c r="U21" s="615"/>
      <c r="V21" s="616"/>
      <c r="W21" s="614">
        <f>SUM(H21:V22)</f>
        <v>166049.99999999997</v>
      </c>
      <c r="X21" s="730"/>
    </row>
    <row r="22" spans="1:24" ht="15.75" hidden="1" customHeight="1">
      <c r="A22" s="19"/>
      <c r="B22" s="52"/>
      <c r="C22" s="15"/>
      <c r="D22" s="201"/>
      <c r="E22" s="202"/>
      <c r="F22" s="202"/>
      <c r="G22" s="202"/>
      <c r="H22" s="631"/>
      <c r="I22" s="631"/>
      <c r="J22" s="631"/>
      <c r="K22" s="631"/>
      <c r="L22" s="631"/>
      <c r="M22" s="631"/>
      <c r="N22" s="631"/>
      <c r="O22" s="631"/>
      <c r="P22" s="631"/>
      <c r="Q22" s="617"/>
      <c r="R22" s="618"/>
      <c r="S22" s="619"/>
      <c r="T22" s="617"/>
      <c r="U22" s="618"/>
      <c r="V22" s="619"/>
      <c r="W22" s="617"/>
      <c r="X22" s="731"/>
    </row>
    <row r="23" spans="1:24" ht="15.75" hidden="1" customHeight="1">
      <c r="A23" s="19"/>
      <c r="B23" s="52"/>
      <c r="C23" s="15"/>
      <c r="D23" s="201" t="s">
        <v>314</v>
      </c>
      <c r="E23" s="202"/>
      <c r="F23" s="202"/>
      <c r="G23" s="202"/>
      <c r="H23" s="631">
        <f>IFERROR(H21/('A. Background Information'!$E$63/1000000),0)</f>
        <v>0</v>
      </c>
      <c r="I23" s="631"/>
      <c r="J23" s="631"/>
      <c r="K23" s="620">
        <f>IFERROR(K21/('A. Background Information'!$E$63/1000000),0)</f>
        <v>26018.42155431538</v>
      </c>
      <c r="L23" s="620"/>
      <c r="M23" s="620"/>
      <c r="N23" s="620">
        <f>IFERROR(N21/('A. Background Information'!$E$63/1000000),0)</f>
        <v>46254.971652116226</v>
      </c>
      <c r="O23" s="620"/>
      <c r="P23" s="620"/>
      <c r="Q23" s="620">
        <f>IFERROR(Q21/('A. Background Information'!$E$63/1000000),0)</f>
        <v>5781.8714565145283</v>
      </c>
      <c r="R23" s="620"/>
      <c r="S23" s="620"/>
      <c r="T23" s="620">
        <f>IFERROR(T21/('A. Background Information'!$E$63/1000000),0)</f>
        <v>23127.485826058113</v>
      </c>
      <c r="U23" s="620"/>
      <c r="V23" s="620"/>
      <c r="W23" s="614">
        <f>SUM(H23:V24)</f>
        <v>101182.75048900425</v>
      </c>
      <c r="X23" s="730"/>
    </row>
    <row r="24" spans="1:24" ht="15.75" hidden="1" customHeight="1">
      <c r="D24" s="201"/>
      <c r="E24" s="202"/>
      <c r="F24" s="202"/>
      <c r="G24" s="202"/>
      <c r="H24" s="631"/>
      <c r="I24" s="631"/>
      <c r="J24" s="631"/>
      <c r="K24" s="620"/>
      <c r="L24" s="620"/>
      <c r="M24" s="620"/>
      <c r="N24" s="620"/>
      <c r="O24" s="620"/>
      <c r="P24" s="620"/>
      <c r="Q24" s="620"/>
      <c r="R24" s="620"/>
      <c r="S24" s="620"/>
      <c r="T24" s="620"/>
      <c r="U24" s="620"/>
      <c r="V24" s="620"/>
      <c r="W24" s="617"/>
      <c r="X24" s="731"/>
    </row>
    <row r="25" spans="1:24" ht="15.75" hidden="1" customHeight="1">
      <c r="D25" s="201" t="s">
        <v>315</v>
      </c>
      <c r="E25" s="202"/>
      <c r="F25" s="202"/>
      <c r="G25" s="202"/>
      <c r="H25" s="630">
        <f>H27/$H$11</f>
        <v>0</v>
      </c>
      <c r="I25" s="630"/>
      <c r="J25" s="630"/>
      <c r="K25" s="630">
        <f>K27/$H$11</f>
        <v>0.25714285714285712</v>
      </c>
      <c r="L25" s="630"/>
      <c r="M25" s="630"/>
      <c r="N25" s="630">
        <f>N27/$H$11</f>
        <v>0.45714285714285718</v>
      </c>
      <c r="O25" s="630"/>
      <c r="P25" s="630"/>
      <c r="Q25" s="589">
        <f>Q27/$H$11</f>
        <v>5.7142857142857148E-2</v>
      </c>
      <c r="R25" s="590"/>
      <c r="S25" s="591"/>
      <c r="T25" s="589">
        <f>T27/$H$11</f>
        <v>0.22857142857142859</v>
      </c>
      <c r="U25" s="590"/>
      <c r="V25" s="591"/>
      <c r="W25" s="589">
        <f>SUM(H25:V26)</f>
        <v>1</v>
      </c>
      <c r="X25" s="732"/>
    </row>
    <row r="26" spans="1:24" ht="15.75" hidden="1" customHeight="1">
      <c r="D26" s="201"/>
      <c r="E26" s="202"/>
      <c r="F26" s="202"/>
      <c r="G26" s="202"/>
      <c r="H26" s="630"/>
      <c r="I26" s="630"/>
      <c r="J26" s="630"/>
      <c r="K26" s="630"/>
      <c r="L26" s="630"/>
      <c r="M26" s="630"/>
      <c r="N26" s="630"/>
      <c r="O26" s="630"/>
      <c r="P26" s="630"/>
      <c r="Q26" s="592"/>
      <c r="R26" s="593"/>
      <c r="S26" s="594"/>
      <c r="T26" s="592"/>
      <c r="U26" s="593"/>
      <c r="V26" s="594"/>
      <c r="W26" s="592"/>
      <c r="X26" s="733"/>
    </row>
    <row r="27" spans="1:24" ht="15.75" hidden="1" customHeight="1">
      <c r="D27" s="201" t="s">
        <v>316</v>
      </c>
      <c r="E27" s="202"/>
      <c r="F27" s="202"/>
      <c r="G27" s="202"/>
      <c r="H27" s="755">
        <f>J83</f>
        <v>0</v>
      </c>
      <c r="I27" s="388"/>
      <c r="J27" s="388"/>
      <c r="K27" s="755">
        <f>M83</f>
        <v>0.79860857142857133</v>
      </c>
      <c r="L27" s="388"/>
      <c r="M27" s="388"/>
      <c r="N27" s="755">
        <f>P83</f>
        <v>1.4197485714285714</v>
      </c>
      <c r="O27" s="388"/>
      <c r="P27" s="388"/>
      <c r="Q27" s="717">
        <f>S83</f>
        <v>0.17746857142857142</v>
      </c>
      <c r="R27" s="718"/>
      <c r="S27" s="719"/>
      <c r="T27" s="717">
        <f>V83</f>
        <v>0.70987428571428568</v>
      </c>
      <c r="U27" s="718"/>
      <c r="V27" s="719"/>
      <c r="W27" s="717">
        <f>SUM(H27:V28)</f>
        <v>3.1056999999999997</v>
      </c>
      <c r="X27" s="734"/>
    </row>
    <row r="28" spans="1:24" ht="15.75" hidden="1" customHeight="1">
      <c r="D28" s="201"/>
      <c r="E28" s="202"/>
      <c r="F28" s="202"/>
      <c r="G28" s="202"/>
      <c r="H28" s="388"/>
      <c r="I28" s="388"/>
      <c r="J28" s="388"/>
      <c r="K28" s="388"/>
      <c r="L28" s="388"/>
      <c r="M28" s="388"/>
      <c r="N28" s="388"/>
      <c r="O28" s="388"/>
      <c r="P28" s="388"/>
      <c r="Q28" s="720"/>
      <c r="R28" s="721"/>
      <c r="S28" s="722"/>
      <c r="T28" s="720"/>
      <c r="U28" s="721"/>
      <c r="V28" s="722"/>
      <c r="W28" s="720"/>
      <c r="X28" s="735"/>
    </row>
    <row r="29" spans="1:24" ht="15.75" hidden="1" customHeight="1">
      <c r="D29" s="201" t="s">
        <v>317</v>
      </c>
      <c r="E29" s="202"/>
      <c r="F29" s="202"/>
      <c r="G29" s="202"/>
      <c r="H29" s="388">
        <f>H27/'A. Background Information'!$E$63/1000000</f>
        <v>0</v>
      </c>
      <c r="I29" s="388"/>
      <c r="J29" s="388"/>
      <c r="K29" s="388">
        <f>K27/'A. Background Information'!$E$63/1000000</f>
        <v>4.8663301307580408E-13</v>
      </c>
      <c r="L29" s="388"/>
      <c r="M29" s="388"/>
      <c r="N29" s="388">
        <f>N27/'A. Background Information'!$E$63/1000000</f>
        <v>8.651253565792073E-13</v>
      </c>
      <c r="O29" s="388"/>
      <c r="P29" s="388"/>
      <c r="Q29" s="723">
        <f>Q27/'A. Background Information'!$E$63/1000000</f>
        <v>1.0814066957240091E-13</v>
      </c>
      <c r="R29" s="724"/>
      <c r="S29" s="725"/>
      <c r="T29" s="723">
        <f>T27/'A. Background Information'!$E$63/1000000</f>
        <v>4.3256267828960365E-13</v>
      </c>
      <c r="U29" s="724"/>
      <c r="V29" s="725"/>
      <c r="W29" s="388">
        <f>SUM(H29:V30)</f>
        <v>1.892461717517016E-12</v>
      </c>
      <c r="X29" s="736"/>
    </row>
    <row r="30" spans="1:24" ht="15.75" hidden="1" customHeight="1" thickBot="1">
      <c r="D30" s="203"/>
      <c r="E30" s="204"/>
      <c r="F30" s="204"/>
      <c r="G30" s="204"/>
      <c r="H30" s="389"/>
      <c r="I30" s="389"/>
      <c r="J30" s="389"/>
      <c r="K30" s="389"/>
      <c r="L30" s="389"/>
      <c r="M30" s="389"/>
      <c r="N30" s="389"/>
      <c r="O30" s="389"/>
      <c r="P30" s="389"/>
      <c r="Q30" s="726"/>
      <c r="R30" s="727"/>
      <c r="S30" s="728"/>
      <c r="T30" s="726"/>
      <c r="U30" s="727"/>
      <c r="V30" s="728"/>
      <c r="W30" s="389"/>
      <c r="X30" s="737"/>
    </row>
    <row r="33" spans="2:39" ht="15.75" customHeight="1">
      <c r="D33" s="756" t="s">
        <v>318</v>
      </c>
      <c r="E33" s="756"/>
      <c r="F33" s="756"/>
      <c r="G33" s="756"/>
      <c r="H33" s="756"/>
      <c r="I33" s="756"/>
      <c r="J33" s="756"/>
      <c r="K33" s="756"/>
      <c r="L33" s="756"/>
      <c r="M33" s="756"/>
      <c r="N33" s="756"/>
      <c r="O33" s="756"/>
      <c r="P33" s="756"/>
      <c r="Q33" s="756"/>
      <c r="R33" s="756"/>
      <c r="S33" s="756"/>
      <c r="T33" s="756"/>
      <c r="U33" s="756"/>
      <c r="V33" s="100"/>
    </row>
    <row r="35" spans="2:39" ht="15.75" customHeight="1" thickBot="1"/>
    <row r="36" spans="2:39" ht="15.75" customHeight="1" thickTop="1">
      <c r="B36" s="458" t="s">
        <v>319</v>
      </c>
      <c r="C36" s="458"/>
      <c r="D36" s="740" t="s">
        <v>320</v>
      </c>
      <c r="E36" s="741"/>
      <c r="F36" s="741"/>
      <c r="G36" s="742"/>
      <c r="H36" s="580" t="s">
        <v>113</v>
      </c>
      <c r="I36" s="581"/>
      <c r="J36" s="582"/>
      <c r="K36" s="580" t="s">
        <v>117</v>
      </c>
      <c r="L36" s="581"/>
      <c r="M36" s="582"/>
      <c r="N36" s="580" t="s">
        <v>121</v>
      </c>
      <c r="O36" s="581"/>
      <c r="P36" s="582"/>
      <c r="Q36" s="580" t="s">
        <v>125</v>
      </c>
      <c r="R36" s="581"/>
      <c r="S36" s="582"/>
      <c r="T36" s="580" t="s">
        <v>130</v>
      </c>
      <c r="U36" s="581"/>
      <c r="V36" s="582"/>
      <c r="W36" s="471" t="s">
        <v>80</v>
      </c>
      <c r="X36" s="474"/>
      <c r="Z36" s="607" t="s">
        <v>112</v>
      </c>
      <c r="AA36" s="608"/>
      <c r="AB36" s="608"/>
      <c r="AC36" s="608"/>
      <c r="AD36" s="609"/>
    </row>
    <row r="37" spans="2:39" ht="15.75" customHeight="1" thickBot="1">
      <c r="B37" s="458"/>
      <c r="C37" s="458"/>
      <c r="D37" s="743"/>
      <c r="E37" s="744"/>
      <c r="F37" s="744"/>
      <c r="G37" s="745"/>
      <c r="H37" s="583"/>
      <c r="I37" s="584"/>
      <c r="J37" s="585"/>
      <c r="K37" s="583"/>
      <c r="L37" s="584"/>
      <c r="M37" s="585"/>
      <c r="N37" s="583"/>
      <c r="O37" s="584"/>
      <c r="P37" s="585"/>
      <c r="Q37" s="583"/>
      <c r="R37" s="584"/>
      <c r="S37" s="585"/>
      <c r="T37" s="583"/>
      <c r="U37" s="584"/>
      <c r="V37" s="585"/>
      <c r="W37" s="473"/>
      <c r="X37" s="475"/>
      <c r="Z37" s="610"/>
      <c r="AA37" s="611"/>
      <c r="AB37" s="611"/>
      <c r="AC37" s="611"/>
      <c r="AD37" s="612"/>
    </row>
    <row r="38" spans="2:39" ht="15.75" customHeight="1" thickTop="1">
      <c r="B38" s="96"/>
      <c r="C38" s="96"/>
      <c r="D38" s="743"/>
      <c r="E38" s="744"/>
      <c r="F38" s="744"/>
      <c r="G38" s="745"/>
      <c r="H38" s="583"/>
      <c r="I38" s="584"/>
      <c r="J38" s="585"/>
      <c r="K38" s="583"/>
      <c r="L38" s="584"/>
      <c r="M38" s="585"/>
      <c r="N38" s="583"/>
      <c r="O38" s="584"/>
      <c r="P38" s="585"/>
      <c r="Q38" s="583"/>
      <c r="R38" s="584"/>
      <c r="S38" s="585"/>
      <c r="T38" s="583"/>
      <c r="U38" s="584"/>
      <c r="V38" s="585"/>
      <c r="W38" s="473"/>
      <c r="X38" s="475"/>
      <c r="Z38" s="601" t="s">
        <v>109</v>
      </c>
      <c r="AA38" s="603" t="s">
        <v>110</v>
      </c>
      <c r="AB38" s="605"/>
      <c r="AC38" s="603" t="s">
        <v>111</v>
      </c>
      <c r="AD38" s="101"/>
    </row>
    <row r="39" spans="2:39" ht="15.75" customHeight="1" thickBot="1">
      <c r="D39" s="743"/>
      <c r="E39" s="744"/>
      <c r="F39" s="744"/>
      <c r="G39" s="745"/>
      <c r="H39" s="586"/>
      <c r="I39" s="587"/>
      <c r="J39" s="588"/>
      <c r="K39" s="586"/>
      <c r="L39" s="587"/>
      <c r="M39" s="588"/>
      <c r="N39" s="586"/>
      <c r="O39" s="587"/>
      <c r="P39" s="588"/>
      <c r="Q39" s="586"/>
      <c r="R39" s="587"/>
      <c r="S39" s="588"/>
      <c r="T39" s="586"/>
      <c r="U39" s="587"/>
      <c r="V39" s="588"/>
      <c r="W39" s="473"/>
      <c r="X39" s="475"/>
      <c r="Z39" s="602"/>
      <c r="AA39" s="604"/>
      <c r="AB39" s="606"/>
      <c r="AC39" s="604"/>
      <c r="AD39" s="70"/>
    </row>
    <row r="40" spans="2:39" ht="15.75" customHeight="1">
      <c r="D40" s="743"/>
      <c r="E40" s="744"/>
      <c r="F40" s="744"/>
      <c r="G40" s="745"/>
      <c r="H40" s="632" t="s">
        <v>321</v>
      </c>
      <c r="I40" s="552"/>
      <c r="J40" s="634" t="s">
        <v>322</v>
      </c>
      <c r="K40" s="632" t="s">
        <v>321</v>
      </c>
      <c r="L40" s="552"/>
      <c r="M40" s="634" t="s">
        <v>322</v>
      </c>
      <c r="N40" s="632" t="s">
        <v>321</v>
      </c>
      <c r="O40" s="552"/>
      <c r="P40" s="634" t="s">
        <v>322</v>
      </c>
      <c r="Q40" s="632" t="s">
        <v>321</v>
      </c>
      <c r="R40" s="552"/>
      <c r="S40" s="634" t="s">
        <v>322</v>
      </c>
      <c r="T40" s="632" t="s">
        <v>321</v>
      </c>
      <c r="U40" s="552"/>
      <c r="V40" s="634" t="s">
        <v>322</v>
      </c>
      <c r="W40" s="595" t="s">
        <v>321</v>
      </c>
      <c r="X40" s="598" t="s">
        <v>322</v>
      </c>
      <c r="Z40" s="450" t="s">
        <v>113</v>
      </c>
      <c r="AA40" s="446" t="s">
        <v>114</v>
      </c>
      <c r="AB40" s="456" t="s">
        <v>115</v>
      </c>
      <c r="AC40" s="430" t="s">
        <v>116</v>
      </c>
      <c r="AD40" s="60"/>
    </row>
    <row r="41" spans="2:39" ht="15.75" customHeight="1">
      <c r="D41" s="746"/>
      <c r="E41" s="747"/>
      <c r="F41" s="747"/>
      <c r="G41" s="748"/>
      <c r="H41" s="633"/>
      <c r="I41" s="554"/>
      <c r="J41" s="635"/>
      <c r="K41" s="633"/>
      <c r="L41" s="554"/>
      <c r="M41" s="635"/>
      <c r="N41" s="633"/>
      <c r="O41" s="554"/>
      <c r="P41" s="635"/>
      <c r="Q41" s="633"/>
      <c r="R41" s="554"/>
      <c r="S41" s="635"/>
      <c r="T41" s="633"/>
      <c r="U41" s="554"/>
      <c r="V41" s="635"/>
      <c r="W41" s="596"/>
      <c r="X41" s="599"/>
      <c r="Z41" s="450"/>
      <c r="AA41" s="446"/>
      <c r="AB41" s="456"/>
      <c r="AC41" s="430"/>
      <c r="AD41" s="60"/>
    </row>
    <row r="42" spans="2:39" ht="15.75" customHeight="1" thickBot="1">
      <c r="D42" s="651" t="str">
        <f>'A. Background Information'!F38</f>
        <v>Estonian Ministry of the Interior</v>
      </c>
      <c r="E42" s="652"/>
      <c r="F42" s="652"/>
      <c r="G42" s="653"/>
      <c r="H42" s="576">
        <v>0</v>
      </c>
      <c r="I42" s="577"/>
      <c r="J42" s="574">
        <v>0</v>
      </c>
      <c r="K42" s="576">
        <v>42698.571428571428</v>
      </c>
      <c r="L42" s="577"/>
      <c r="M42" s="574">
        <v>0.79860857142857133</v>
      </c>
      <c r="N42" s="576">
        <v>75908.57142857142</v>
      </c>
      <c r="O42" s="577"/>
      <c r="P42" s="574">
        <v>1.4197485714285714</v>
      </c>
      <c r="Q42" s="576">
        <v>9488.5714285714275</v>
      </c>
      <c r="R42" s="577"/>
      <c r="S42" s="574">
        <v>0.17746857142857142</v>
      </c>
      <c r="T42" s="576">
        <v>37954.28571428571</v>
      </c>
      <c r="U42" s="577"/>
      <c r="V42" s="574">
        <v>0.70987428571428568</v>
      </c>
      <c r="W42" s="596"/>
      <c r="X42" s="599"/>
      <c r="Z42" s="449"/>
      <c r="AA42" s="447"/>
      <c r="AB42" s="433"/>
      <c r="AC42" s="431"/>
      <c r="AD42" s="61"/>
    </row>
    <row r="43" spans="2:39" ht="15.75" customHeight="1">
      <c r="D43" s="654"/>
      <c r="E43" s="655"/>
      <c r="F43" s="655"/>
      <c r="G43" s="656"/>
      <c r="H43" s="578"/>
      <c r="I43" s="579"/>
      <c r="J43" s="575"/>
      <c r="K43" s="578"/>
      <c r="L43" s="579"/>
      <c r="M43" s="575"/>
      <c r="N43" s="578"/>
      <c r="O43" s="579"/>
      <c r="P43" s="575"/>
      <c r="Q43" s="578"/>
      <c r="R43" s="579"/>
      <c r="S43" s="575"/>
      <c r="T43" s="578"/>
      <c r="U43" s="579"/>
      <c r="V43" s="575"/>
      <c r="W43" s="596"/>
      <c r="X43" s="599"/>
      <c r="Z43" s="448" t="s">
        <v>117</v>
      </c>
      <c r="AA43" s="445" t="s">
        <v>118</v>
      </c>
      <c r="AB43" s="434" t="s">
        <v>115</v>
      </c>
      <c r="AC43" s="435" t="s">
        <v>119</v>
      </c>
      <c r="AD43" s="59"/>
      <c r="AE43" s="102"/>
    </row>
    <row r="44" spans="2:39" ht="15.75" customHeight="1">
      <c r="D44" s="651" t="str">
        <f>'A. Background Information'!F39</f>
        <v>Internal Audit Department of the Estonian Ministry of the Interior</v>
      </c>
      <c r="E44" s="652"/>
      <c r="F44" s="652"/>
      <c r="G44" s="653"/>
      <c r="H44" s="576">
        <v>0</v>
      </c>
      <c r="I44" s="577"/>
      <c r="J44" s="574">
        <v>0</v>
      </c>
      <c r="K44" s="576">
        <v>0</v>
      </c>
      <c r="L44" s="577"/>
      <c r="M44" s="574">
        <v>0</v>
      </c>
      <c r="N44" s="576">
        <v>0</v>
      </c>
      <c r="O44" s="577"/>
      <c r="P44" s="574">
        <v>0</v>
      </c>
      <c r="Q44" s="576">
        <v>0</v>
      </c>
      <c r="R44" s="577"/>
      <c r="S44" s="574">
        <v>0</v>
      </c>
      <c r="T44" s="576">
        <v>0</v>
      </c>
      <c r="U44" s="577"/>
      <c r="V44" s="574">
        <v>0</v>
      </c>
      <c r="W44" s="596"/>
      <c r="X44" s="599"/>
      <c r="Z44" s="450"/>
      <c r="AA44" s="446"/>
      <c r="AB44" s="432"/>
      <c r="AC44" s="430"/>
      <c r="AD44" s="60"/>
      <c r="AE44" s="102"/>
    </row>
    <row r="45" spans="2:39" ht="15.75" customHeight="1">
      <c r="D45" s="654"/>
      <c r="E45" s="655"/>
      <c r="F45" s="655"/>
      <c r="G45" s="656"/>
      <c r="H45" s="578"/>
      <c r="I45" s="579"/>
      <c r="J45" s="575"/>
      <c r="K45" s="578"/>
      <c r="L45" s="579"/>
      <c r="M45" s="575"/>
      <c r="N45" s="578"/>
      <c r="O45" s="579"/>
      <c r="P45" s="575"/>
      <c r="Q45" s="578"/>
      <c r="R45" s="579"/>
      <c r="S45" s="575"/>
      <c r="T45" s="578"/>
      <c r="U45" s="579"/>
      <c r="V45" s="575"/>
      <c r="W45" s="596"/>
      <c r="X45" s="599"/>
      <c r="Z45" s="450"/>
      <c r="AA45" s="446"/>
      <c r="AB45" s="432" t="s">
        <v>115</v>
      </c>
      <c r="AC45" s="430" t="s">
        <v>120</v>
      </c>
      <c r="AD45" s="60"/>
      <c r="AE45" s="102"/>
    </row>
    <row r="46" spans="2:39" ht="15.75" customHeight="1">
      <c r="D46" s="642" t="s">
        <v>323</v>
      </c>
      <c r="E46" s="643"/>
      <c r="F46" s="643"/>
      <c r="G46" s="644"/>
      <c r="H46" s="621" t="s">
        <v>1554</v>
      </c>
      <c r="I46" s="622"/>
      <c r="J46" s="622"/>
      <c r="K46" s="622"/>
      <c r="L46" s="622"/>
      <c r="M46" s="622"/>
      <c r="N46" s="622"/>
      <c r="O46" s="622"/>
      <c r="P46" s="622"/>
      <c r="Q46" s="622"/>
      <c r="R46" s="622"/>
      <c r="S46" s="622"/>
      <c r="T46" s="622"/>
      <c r="U46" s="622"/>
      <c r="V46" s="623"/>
      <c r="W46" s="596"/>
      <c r="X46" s="599"/>
      <c r="Z46" s="450"/>
      <c r="AA46" s="446"/>
      <c r="AB46" s="432"/>
      <c r="AC46" s="430"/>
      <c r="AD46" s="60"/>
      <c r="AE46" s="102"/>
      <c r="AK46" s="103"/>
      <c r="AL46" s="103"/>
      <c r="AM46" s="103"/>
    </row>
    <row r="47" spans="2:39" ht="15.75" customHeight="1" thickBot="1">
      <c r="D47" s="645"/>
      <c r="E47" s="646"/>
      <c r="F47" s="646"/>
      <c r="G47" s="647"/>
      <c r="H47" s="624"/>
      <c r="I47" s="625"/>
      <c r="J47" s="625"/>
      <c r="K47" s="625"/>
      <c r="L47" s="625"/>
      <c r="M47" s="625"/>
      <c r="N47" s="625"/>
      <c r="O47" s="625"/>
      <c r="P47" s="625"/>
      <c r="Q47" s="625"/>
      <c r="R47" s="625"/>
      <c r="S47" s="625"/>
      <c r="T47" s="625"/>
      <c r="U47" s="625"/>
      <c r="V47" s="626"/>
      <c r="W47" s="596"/>
      <c r="X47" s="599"/>
      <c r="Z47" s="449"/>
      <c r="AA47" s="447"/>
      <c r="AB47" s="433"/>
      <c r="AC47" s="431"/>
      <c r="AD47" s="61"/>
      <c r="AE47" s="102"/>
      <c r="AK47" s="103"/>
      <c r="AL47" s="103"/>
      <c r="AM47" s="103"/>
    </row>
    <row r="48" spans="2:39" ht="15.75" customHeight="1">
      <c r="D48" s="645"/>
      <c r="E48" s="646"/>
      <c r="F48" s="646"/>
      <c r="G48" s="647"/>
      <c r="H48" s="624"/>
      <c r="I48" s="625"/>
      <c r="J48" s="625"/>
      <c r="K48" s="625"/>
      <c r="L48" s="625"/>
      <c r="M48" s="625"/>
      <c r="N48" s="625"/>
      <c r="O48" s="625"/>
      <c r="P48" s="625"/>
      <c r="Q48" s="625"/>
      <c r="R48" s="625"/>
      <c r="S48" s="625"/>
      <c r="T48" s="625"/>
      <c r="U48" s="625"/>
      <c r="V48" s="626"/>
      <c r="W48" s="596"/>
      <c r="X48" s="599"/>
      <c r="Z48" s="448" t="s">
        <v>121</v>
      </c>
      <c r="AA48" s="445" t="s">
        <v>122</v>
      </c>
      <c r="AB48" s="434" t="s">
        <v>115</v>
      </c>
      <c r="AC48" s="435" t="s">
        <v>123</v>
      </c>
      <c r="AD48" s="59"/>
      <c r="AE48" s="102"/>
      <c r="AK48" s="103"/>
      <c r="AL48" s="103"/>
      <c r="AM48" s="103"/>
    </row>
    <row r="49" spans="4:39" ht="15.75" customHeight="1">
      <c r="D49" s="645"/>
      <c r="E49" s="646"/>
      <c r="F49" s="646"/>
      <c r="G49" s="647"/>
      <c r="H49" s="624"/>
      <c r="I49" s="625"/>
      <c r="J49" s="625"/>
      <c r="K49" s="625"/>
      <c r="L49" s="625"/>
      <c r="M49" s="625"/>
      <c r="N49" s="625"/>
      <c r="O49" s="625"/>
      <c r="P49" s="625"/>
      <c r="Q49" s="625"/>
      <c r="R49" s="625"/>
      <c r="S49" s="625"/>
      <c r="T49" s="625"/>
      <c r="U49" s="625"/>
      <c r="V49" s="626"/>
      <c r="W49" s="596"/>
      <c r="X49" s="599"/>
      <c r="Z49" s="450"/>
      <c r="AA49" s="446"/>
      <c r="AB49" s="432"/>
      <c r="AC49" s="430"/>
      <c r="AD49" s="60"/>
      <c r="AE49" s="102"/>
      <c r="AK49" s="103"/>
      <c r="AL49" s="103"/>
      <c r="AM49" s="103"/>
    </row>
    <row r="50" spans="4:39" ht="15.75" customHeight="1">
      <c r="D50" s="648"/>
      <c r="E50" s="649"/>
      <c r="F50" s="649"/>
      <c r="G50" s="650"/>
      <c r="H50" s="627"/>
      <c r="I50" s="628"/>
      <c r="J50" s="628"/>
      <c r="K50" s="628"/>
      <c r="L50" s="628"/>
      <c r="M50" s="628"/>
      <c r="N50" s="628"/>
      <c r="O50" s="628"/>
      <c r="P50" s="628"/>
      <c r="Q50" s="628"/>
      <c r="R50" s="628"/>
      <c r="S50" s="628"/>
      <c r="T50" s="628"/>
      <c r="U50" s="628"/>
      <c r="V50" s="629"/>
      <c r="W50" s="596"/>
      <c r="X50" s="599"/>
      <c r="Z50" s="450"/>
      <c r="AA50" s="446"/>
      <c r="AB50" s="432" t="s">
        <v>115</v>
      </c>
      <c r="AC50" s="430" t="s">
        <v>124</v>
      </c>
      <c r="AD50" s="60"/>
      <c r="AE50" s="102"/>
      <c r="AK50" s="103"/>
    </row>
    <row r="51" spans="4:39" ht="15.75" customHeight="1" thickBot="1">
      <c r="D51" s="651" t="s">
        <v>324</v>
      </c>
      <c r="E51" s="652"/>
      <c r="F51" s="652"/>
      <c r="G51" s="653"/>
      <c r="H51" s="576">
        <v>0</v>
      </c>
      <c r="I51" s="577">
        <v>0</v>
      </c>
      <c r="J51" s="574">
        <v>0</v>
      </c>
      <c r="K51" s="576">
        <v>0</v>
      </c>
      <c r="L51" s="577">
        <v>0</v>
      </c>
      <c r="M51" s="574">
        <v>0</v>
      </c>
      <c r="N51" s="576">
        <v>0</v>
      </c>
      <c r="O51" s="577">
        <v>0</v>
      </c>
      <c r="P51" s="574">
        <v>0</v>
      </c>
      <c r="Q51" s="576">
        <v>0</v>
      </c>
      <c r="R51" s="577">
        <v>0</v>
      </c>
      <c r="S51" s="574">
        <v>0</v>
      </c>
      <c r="T51" s="576">
        <v>0</v>
      </c>
      <c r="U51" s="577">
        <v>0</v>
      </c>
      <c r="V51" s="574">
        <v>0</v>
      </c>
      <c r="W51" s="596"/>
      <c r="X51" s="599"/>
      <c r="Z51" s="449"/>
      <c r="AA51" s="447"/>
      <c r="AB51" s="433"/>
      <c r="AC51" s="431"/>
      <c r="AD51" s="61"/>
      <c r="AE51" s="102"/>
      <c r="AK51" s="103"/>
      <c r="AL51" s="103"/>
      <c r="AM51" s="103"/>
    </row>
    <row r="52" spans="4:39" ht="15.75" customHeight="1">
      <c r="D52" s="654"/>
      <c r="E52" s="655"/>
      <c r="F52" s="655"/>
      <c r="G52" s="656"/>
      <c r="H52" s="657"/>
      <c r="I52" s="658"/>
      <c r="J52" s="659"/>
      <c r="K52" s="657"/>
      <c r="L52" s="658"/>
      <c r="M52" s="575"/>
      <c r="N52" s="578"/>
      <c r="O52" s="579"/>
      <c r="P52" s="575"/>
      <c r="Q52" s="578"/>
      <c r="R52" s="579"/>
      <c r="S52" s="575"/>
      <c r="T52" s="578"/>
      <c r="U52" s="579"/>
      <c r="V52" s="575"/>
      <c r="W52" s="596"/>
      <c r="X52" s="599"/>
      <c r="Z52" s="448" t="s">
        <v>125</v>
      </c>
      <c r="AA52" s="445" t="s">
        <v>126</v>
      </c>
      <c r="AB52" s="434" t="s">
        <v>115</v>
      </c>
      <c r="AC52" s="435" t="s">
        <v>127</v>
      </c>
      <c r="AD52" s="59"/>
      <c r="AE52" s="102"/>
      <c r="AK52" s="103"/>
    </row>
    <row r="53" spans="4:39" ht="15.75" customHeight="1">
      <c r="D53" s="651" t="str">
        <f>'A. Background Information'!F40</f>
        <v>N/A</v>
      </c>
      <c r="E53" s="652"/>
      <c r="F53" s="652"/>
      <c r="G53" s="652"/>
      <c r="H53" s="576">
        <v>0</v>
      </c>
      <c r="I53" s="577">
        <v>0</v>
      </c>
      <c r="J53" s="574">
        <v>0</v>
      </c>
      <c r="K53" s="576">
        <v>0</v>
      </c>
      <c r="L53" s="577">
        <v>0</v>
      </c>
      <c r="M53" s="574">
        <v>0</v>
      </c>
      <c r="N53" s="576">
        <v>0</v>
      </c>
      <c r="O53" s="577">
        <v>0</v>
      </c>
      <c r="P53" s="574">
        <v>0</v>
      </c>
      <c r="Q53" s="576">
        <v>0</v>
      </c>
      <c r="R53" s="577">
        <v>0</v>
      </c>
      <c r="S53" s="574">
        <v>0</v>
      </c>
      <c r="T53" s="576">
        <v>0</v>
      </c>
      <c r="U53" s="577">
        <v>0</v>
      </c>
      <c r="V53" s="574">
        <v>0</v>
      </c>
      <c r="W53" s="596"/>
      <c r="X53" s="599"/>
      <c r="Z53" s="450"/>
      <c r="AA53" s="446"/>
      <c r="AB53" s="432"/>
      <c r="AC53" s="430"/>
      <c r="AD53" s="60"/>
      <c r="AE53" s="102"/>
      <c r="AF53" s="102"/>
      <c r="AG53" s="102"/>
      <c r="AH53" s="102"/>
      <c r="AI53" s="102"/>
      <c r="AJ53" s="103"/>
      <c r="AK53" s="103"/>
      <c r="AL53" s="103"/>
      <c r="AM53" s="103"/>
    </row>
    <row r="54" spans="4:39" ht="15.75" customHeight="1">
      <c r="D54" s="654"/>
      <c r="E54" s="655"/>
      <c r="F54" s="655"/>
      <c r="G54" s="655"/>
      <c r="H54" s="578"/>
      <c r="I54" s="579"/>
      <c r="J54" s="575"/>
      <c r="K54" s="578"/>
      <c r="L54" s="579"/>
      <c r="M54" s="575"/>
      <c r="N54" s="578"/>
      <c r="O54" s="579"/>
      <c r="P54" s="575"/>
      <c r="Q54" s="578"/>
      <c r="R54" s="579"/>
      <c r="S54" s="575"/>
      <c r="T54" s="578"/>
      <c r="U54" s="579"/>
      <c r="V54" s="575"/>
      <c r="W54" s="596"/>
      <c r="X54" s="599"/>
      <c r="Z54" s="450"/>
      <c r="AA54" s="446"/>
      <c r="AB54" s="432" t="s">
        <v>115</v>
      </c>
      <c r="AC54" s="430" t="s">
        <v>128</v>
      </c>
      <c r="AD54" s="60"/>
      <c r="AE54" s="102"/>
      <c r="AF54" s="102"/>
      <c r="AG54" s="102"/>
      <c r="AH54" s="102"/>
      <c r="AI54" s="102"/>
      <c r="AJ54" s="103"/>
      <c r="AK54" s="103"/>
    </row>
    <row r="55" spans="4:39" ht="15.75" customHeight="1">
      <c r="D55" s="651" t="str">
        <f>'A. Background Information'!F41</f>
        <v>N/A</v>
      </c>
      <c r="E55" s="652"/>
      <c r="F55" s="652"/>
      <c r="G55" s="653"/>
      <c r="H55" s="576">
        <v>0</v>
      </c>
      <c r="I55" s="577">
        <v>0</v>
      </c>
      <c r="J55" s="574">
        <v>0</v>
      </c>
      <c r="K55" s="576">
        <v>0</v>
      </c>
      <c r="L55" s="577">
        <v>0</v>
      </c>
      <c r="M55" s="574">
        <v>0</v>
      </c>
      <c r="N55" s="576">
        <v>0</v>
      </c>
      <c r="O55" s="577">
        <v>0</v>
      </c>
      <c r="P55" s="574">
        <v>0</v>
      </c>
      <c r="Q55" s="576">
        <v>0</v>
      </c>
      <c r="R55" s="577">
        <v>0</v>
      </c>
      <c r="S55" s="574">
        <v>0</v>
      </c>
      <c r="T55" s="576">
        <v>0</v>
      </c>
      <c r="U55" s="577">
        <v>0</v>
      </c>
      <c r="V55" s="574">
        <v>0</v>
      </c>
      <c r="W55" s="596"/>
      <c r="X55" s="599"/>
      <c r="Z55" s="450"/>
      <c r="AA55" s="446"/>
      <c r="AB55" s="432"/>
      <c r="AC55" s="430"/>
      <c r="AD55" s="60"/>
      <c r="AE55" s="102"/>
      <c r="AF55" s="102"/>
      <c r="AG55" s="102"/>
      <c r="AH55" s="102"/>
      <c r="AI55" s="102"/>
      <c r="AJ55" s="142"/>
      <c r="AK55" s="142"/>
    </row>
    <row r="56" spans="4:39" ht="15.75" customHeight="1">
      <c r="D56" s="654"/>
      <c r="E56" s="655"/>
      <c r="F56" s="655"/>
      <c r="G56" s="656"/>
      <c r="H56" s="578"/>
      <c r="I56" s="579"/>
      <c r="J56" s="575"/>
      <c r="K56" s="578"/>
      <c r="L56" s="579"/>
      <c r="M56" s="575"/>
      <c r="N56" s="578"/>
      <c r="O56" s="579"/>
      <c r="P56" s="575"/>
      <c r="Q56" s="578"/>
      <c r="R56" s="579"/>
      <c r="S56" s="575"/>
      <c r="T56" s="578"/>
      <c r="U56" s="579"/>
      <c r="V56" s="575"/>
      <c r="W56" s="596"/>
      <c r="X56" s="599"/>
      <c r="Z56" s="450"/>
      <c r="AA56" s="446"/>
      <c r="AB56" s="432" t="s">
        <v>115</v>
      </c>
      <c r="AC56" s="430" t="s">
        <v>129</v>
      </c>
      <c r="AD56" s="60"/>
      <c r="AE56" s="102"/>
      <c r="AF56" s="102"/>
      <c r="AG56" s="102"/>
      <c r="AH56" s="102"/>
      <c r="AI56" s="102"/>
      <c r="AJ56" s="142"/>
      <c r="AK56" s="142"/>
    </row>
    <row r="57" spans="4:39" ht="15.75" customHeight="1" thickBot="1">
      <c r="D57" s="651" t="str">
        <f>'A. Background Information'!F42</f>
        <v>N/A</v>
      </c>
      <c r="E57" s="652"/>
      <c r="F57" s="652"/>
      <c r="G57" s="653"/>
      <c r="H57" s="576">
        <v>0</v>
      </c>
      <c r="I57" s="577">
        <v>0</v>
      </c>
      <c r="J57" s="574">
        <v>0</v>
      </c>
      <c r="K57" s="576">
        <v>0</v>
      </c>
      <c r="L57" s="577">
        <v>0</v>
      </c>
      <c r="M57" s="574">
        <v>0</v>
      </c>
      <c r="N57" s="576">
        <v>0</v>
      </c>
      <c r="O57" s="577">
        <v>0</v>
      </c>
      <c r="P57" s="574">
        <v>0</v>
      </c>
      <c r="Q57" s="576">
        <v>0</v>
      </c>
      <c r="R57" s="577">
        <v>0</v>
      </c>
      <c r="S57" s="574">
        <v>0</v>
      </c>
      <c r="T57" s="576">
        <v>0</v>
      </c>
      <c r="U57" s="577">
        <v>0</v>
      </c>
      <c r="V57" s="574">
        <v>0</v>
      </c>
      <c r="W57" s="596"/>
      <c r="X57" s="599"/>
      <c r="Z57" s="449"/>
      <c r="AA57" s="447"/>
      <c r="AB57" s="433"/>
      <c r="AC57" s="431"/>
      <c r="AD57" s="61"/>
      <c r="AE57" s="102"/>
      <c r="AF57" s="102"/>
      <c r="AG57" s="102"/>
      <c r="AH57" s="102"/>
      <c r="AI57" s="102"/>
      <c r="AJ57" s="142"/>
      <c r="AK57" s="142"/>
    </row>
    <row r="58" spans="4:39" ht="15.75" customHeight="1">
      <c r="D58" s="654"/>
      <c r="E58" s="655"/>
      <c r="F58" s="655"/>
      <c r="G58" s="656"/>
      <c r="H58" s="578"/>
      <c r="I58" s="579"/>
      <c r="J58" s="575"/>
      <c r="K58" s="578"/>
      <c r="L58" s="579"/>
      <c r="M58" s="575"/>
      <c r="N58" s="578"/>
      <c r="O58" s="579"/>
      <c r="P58" s="575"/>
      <c r="Q58" s="578"/>
      <c r="R58" s="579"/>
      <c r="S58" s="575"/>
      <c r="T58" s="578"/>
      <c r="U58" s="579"/>
      <c r="V58" s="575"/>
      <c r="W58" s="596"/>
      <c r="X58" s="599"/>
      <c r="Z58" s="448" t="s">
        <v>130</v>
      </c>
      <c r="AA58" s="445" t="s">
        <v>131</v>
      </c>
      <c r="AB58" s="434" t="s">
        <v>115</v>
      </c>
      <c r="AC58" s="435" t="s">
        <v>132</v>
      </c>
      <c r="AD58" s="59"/>
      <c r="AE58" s="102"/>
      <c r="AF58" s="102"/>
      <c r="AG58" s="102"/>
      <c r="AH58" s="102"/>
      <c r="AI58" s="102"/>
      <c r="AJ58" s="142"/>
      <c r="AK58" s="142"/>
    </row>
    <row r="59" spans="4:39" ht="15.75" customHeight="1">
      <c r="D59" s="651" t="str">
        <f>'A. Background Information'!F43</f>
        <v>N/A</v>
      </c>
      <c r="E59" s="652"/>
      <c r="F59" s="652"/>
      <c r="G59" s="653"/>
      <c r="H59" s="576">
        <v>0</v>
      </c>
      <c r="I59" s="577">
        <v>0</v>
      </c>
      <c r="J59" s="574">
        <v>0</v>
      </c>
      <c r="K59" s="576">
        <v>0</v>
      </c>
      <c r="L59" s="577">
        <v>0</v>
      </c>
      <c r="M59" s="574">
        <v>0</v>
      </c>
      <c r="N59" s="576">
        <v>0</v>
      </c>
      <c r="O59" s="577">
        <v>0</v>
      </c>
      <c r="P59" s="574">
        <v>0</v>
      </c>
      <c r="Q59" s="576">
        <v>0</v>
      </c>
      <c r="R59" s="577">
        <v>0</v>
      </c>
      <c r="S59" s="574">
        <v>0</v>
      </c>
      <c r="T59" s="576">
        <v>0</v>
      </c>
      <c r="U59" s="577">
        <v>0</v>
      </c>
      <c r="V59" s="574">
        <v>0</v>
      </c>
      <c r="W59" s="596"/>
      <c r="X59" s="599"/>
      <c r="Z59" s="450"/>
      <c r="AA59" s="446"/>
      <c r="AB59" s="432"/>
      <c r="AC59" s="430"/>
      <c r="AD59" s="60"/>
      <c r="AE59" s="102"/>
      <c r="AF59" s="102"/>
      <c r="AG59" s="102"/>
      <c r="AH59" s="102"/>
      <c r="AI59" s="102"/>
      <c r="AJ59" s="103"/>
      <c r="AK59" s="103"/>
      <c r="AL59" s="121"/>
      <c r="AM59" s="121"/>
    </row>
    <row r="60" spans="4:39" ht="15.75" customHeight="1">
      <c r="D60" s="654"/>
      <c r="E60" s="655"/>
      <c r="F60" s="655"/>
      <c r="G60" s="656"/>
      <c r="H60" s="578"/>
      <c r="I60" s="579"/>
      <c r="J60" s="575"/>
      <c r="K60" s="578"/>
      <c r="L60" s="579"/>
      <c r="M60" s="575"/>
      <c r="N60" s="578"/>
      <c r="O60" s="579"/>
      <c r="P60" s="575"/>
      <c r="Q60" s="578"/>
      <c r="R60" s="579"/>
      <c r="S60" s="575"/>
      <c r="T60" s="578"/>
      <c r="U60" s="579"/>
      <c r="V60" s="575"/>
      <c r="W60" s="596"/>
      <c r="X60" s="599"/>
      <c r="Z60" s="450"/>
      <c r="AA60" s="446"/>
      <c r="AB60" s="432"/>
      <c r="AC60" s="430"/>
      <c r="AD60" s="60"/>
      <c r="AE60" s="102"/>
      <c r="AF60" s="102"/>
      <c r="AG60" s="102"/>
      <c r="AH60" s="102"/>
      <c r="AI60" s="102"/>
      <c r="AJ60" s="103"/>
      <c r="AK60" s="103"/>
    </row>
    <row r="61" spans="4:39" ht="15.75" customHeight="1">
      <c r="D61" s="651" t="str">
        <f>'A. Background Information'!F44</f>
        <v>N/A</v>
      </c>
      <c r="E61" s="652"/>
      <c r="F61" s="652"/>
      <c r="G61" s="653"/>
      <c r="H61" s="576">
        <v>0</v>
      </c>
      <c r="I61" s="577"/>
      <c r="J61" s="574">
        <v>0</v>
      </c>
      <c r="K61" s="576">
        <v>0</v>
      </c>
      <c r="L61" s="577">
        <v>0</v>
      </c>
      <c r="M61" s="574">
        <v>0</v>
      </c>
      <c r="N61" s="576">
        <v>0</v>
      </c>
      <c r="O61" s="577">
        <v>0</v>
      </c>
      <c r="P61" s="574">
        <v>0</v>
      </c>
      <c r="Q61" s="576">
        <v>0</v>
      </c>
      <c r="R61" s="577">
        <v>0</v>
      </c>
      <c r="S61" s="574">
        <v>0</v>
      </c>
      <c r="T61" s="576">
        <v>0</v>
      </c>
      <c r="U61" s="577">
        <v>0</v>
      </c>
      <c r="V61" s="574">
        <v>0</v>
      </c>
      <c r="W61" s="596"/>
      <c r="X61" s="599"/>
      <c r="Z61" s="450"/>
      <c r="AA61" s="446"/>
      <c r="AB61" s="432" t="s">
        <v>115</v>
      </c>
      <c r="AC61" s="430" t="s">
        <v>133</v>
      </c>
      <c r="AD61" s="60"/>
      <c r="AE61" s="102"/>
      <c r="AF61" s="102"/>
      <c r="AG61" s="102"/>
      <c r="AH61" s="102"/>
      <c r="AI61" s="102"/>
      <c r="AJ61" s="142"/>
      <c r="AK61" s="142"/>
    </row>
    <row r="62" spans="4:39" ht="15.75" customHeight="1">
      <c r="D62" s="654"/>
      <c r="E62" s="655"/>
      <c r="F62" s="655"/>
      <c r="G62" s="656"/>
      <c r="H62" s="578"/>
      <c r="I62" s="579"/>
      <c r="J62" s="575"/>
      <c r="K62" s="578"/>
      <c r="L62" s="579"/>
      <c r="M62" s="575"/>
      <c r="N62" s="578"/>
      <c r="O62" s="579"/>
      <c r="P62" s="575"/>
      <c r="Q62" s="578"/>
      <c r="R62" s="579"/>
      <c r="S62" s="575"/>
      <c r="T62" s="578"/>
      <c r="U62" s="579"/>
      <c r="V62" s="575"/>
      <c r="W62" s="596"/>
      <c r="X62" s="599"/>
      <c r="Z62" s="450"/>
      <c r="AA62" s="446"/>
      <c r="AB62" s="432"/>
      <c r="AC62" s="430"/>
      <c r="AD62" s="60"/>
      <c r="AE62" s="102"/>
      <c r="AF62" s="102"/>
      <c r="AG62" s="102"/>
      <c r="AH62" s="102"/>
      <c r="AI62" s="102"/>
      <c r="AJ62" s="142"/>
      <c r="AK62" s="142"/>
    </row>
    <row r="63" spans="4:39" ht="15.75" customHeight="1">
      <c r="D63" s="651" t="str">
        <f>'A. Background Information'!F45</f>
        <v>N/A</v>
      </c>
      <c r="E63" s="652"/>
      <c r="F63" s="652"/>
      <c r="G63" s="653"/>
      <c r="H63" s="576">
        <v>0</v>
      </c>
      <c r="I63" s="577">
        <v>0</v>
      </c>
      <c r="J63" s="574">
        <v>0</v>
      </c>
      <c r="K63" s="576">
        <v>0</v>
      </c>
      <c r="L63" s="577">
        <v>0</v>
      </c>
      <c r="M63" s="574">
        <v>0</v>
      </c>
      <c r="N63" s="576">
        <v>0</v>
      </c>
      <c r="O63" s="577">
        <v>0</v>
      </c>
      <c r="P63" s="574">
        <v>0</v>
      </c>
      <c r="Q63" s="576">
        <v>0</v>
      </c>
      <c r="R63" s="577">
        <v>0</v>
      </c>
      <c r="S63" s="574">
        <v>0</v>
      </c>
      <c r="T63" s="576">
        <v>0</v>
      </c>
      <c r="U63" s="577">
        <v>0</v>
      </c>
      <c r="V63" s="574">
        <v>0</v>
      </c>
      <c r="W63" s="596"/>
      <c r="X63" s="599"/>
      <c r="Z63" s="450"/>
      <c r="AA63" s="446"/>
      <c r="AB63" s="432" t="s">
        <v>115</v>
      </c>
      <c r="AC63" s="430" t="s">
        <v>134</v>
      </c>
      <c r="AD63" s="60"/>
      <c r="AE63" s="102"/>
      <c r="AF63" s="102"/>
      <c r="AG63" s="102"/>
      <c r="AH63" s="102"/>
      <c r="AI63" s="102"/>
      <c r="AJ63" s="142"/>
      <c r="AK63" s="142"/>
    </row>
    <row r="64" spans="4:39" ht="15.75" customHeight="1">
      <c r="D64" s="654"/>
      <c r="E64" s="655"/>
      <c r="F64" s="655"/>
      <c r="G64" s="656"/>
      <c r="H64" s="578"/>
      <c r="I64" s="579"/>
      <c r="J64" s="575"/>
      <c r="K64" s="578"/>
      <c r="L64" s="579"/>
      <c r="M64" s="575"/>
      <c r="N64" s="578"/>
      <c r="O64" s="579"/>
      <c r="P64" s="575"/>
      <c r="Q64" s="578"/>
      <c r="R64" s="579"/>
      <c r="S64" s="575"/>
      <c r="T64" s="578"/>
      <c r="U64" s="579"/>
      <c r="V64" s="575"/>
      <c r="W64" s="596"/>
      <c r="X64" s="599"/>
      <c r="Z64" s="450"/>
      <c r="AA64" s="446"/>
      <c r="AB64" s="432"/>
      <c r="AC64" s="430"/>
      <c r="AD64" s="60"/>
      <c r="AE64" s="102"/>
      <c r="AF64" s="102"/>
      <c r="AG64" s="102"/>
      <c r="AH64" s="102"/>
      <c r="AI64" s="102"/>
      <c r="AJ64" s="142"/>
      <c r="AK64" s="142"/>
    </row>
    <row r="65" spans="4:39" ht="15.75" customHeight="1">
      <c r="D65" s="651" t="str">
        <f>'A. Background Information'!F46</f>
        <v>N/A</v>
      </c>
      <c r="E65" s="652"/>
      <c r="F65" s="652"/>
      <c r="G65" s="653"/>
      <c r="H65" s="576">
        <v>0</v>
      </c>
      <c r="I65" s="577">
        <v>0</v>
      </c>
      <c r="J65" s="574">
        <v>0</v>
      </c>
      <c r="K65" s="576">
        <v>0</v>
      </c>
      <c r="L65" s="577">
        <v>0</v>
      </c>
      <c r="M65" s="574">
        <v>0</v>
      </c>
      <c r="N65" s="576">
        <v>0</v>
      </c>
      <c r="O65" s="577">
        <v>0</v>
      </c>
      <c r="P65" s="574">
        <v>0</v>
      </c>
      <c r="Q65" s="576">
        <v>0</v>
      </c>
      <c r="R65" s="577">
        <v>0</v>
      </c>
      <c r="S65" s="574">
        <v>0</v>
      </c>
      <c r="T65" s="576">
        <v>0</v>
      </c>
      <c r="U65" s="577">
        <v>0</v>
      </c>
      <c r="V65" s="574">
        <v>0</v>
      </c>
      <c r="W65" s="596"/>
      <c r="X65" s="599"/>
      <c r="Z65" s="450"/>
      <c r="AA65" s="446"/>
      <c r="AB65" s="432" t="s">
        <v>115</v>
      </c>
      <c r="AC65" s="430" t="s">
        <v>135</v>
      </c>
      <c r="AD65" s="60"/>
      <c r="AE65" s="102"/>
      <c r="AF65" s="102"/>
      <c r="AG65" s="102"/>
      <c r="AH65" s="102"/>
      <c r="AI65" s="102"/>
      <c r="AJ65" s="103"/>
      <c r="AK65" s="103"/>
      <c r="AL65" s="121"/>
      <c r="AM65" s="121"/>
    </row>
    <row r="66" spans="4:39" ht="15.75" customHeight="1" thickBot="1">
      <c r="D66" s="654"/>
      <c r="E66" s="655"/>
      <c r="F66" s="655"/>
      <c r="G66" s="656"/>
      <c r="H66" s="578"/>
      <c r="I66" s="579"/>
      <c r="J66" s="575"/>
      <c r="K66" s="578"/>
      <c r="L66" s="579"/>
      <c r="M66" s="575"/>
      <c r="N66" s="578"/>
      <c r="O66" s="579"/>
      <c r="P66" s="575"/>
      <c r="Q66" s="578"/>
      <c r="R66" s="579"/>
      <c r="S66" s="575"/>
      <c r="T66" s="578"/>
      <c r="U66" s="579"/>
      <c r="V66" s="575"/>
      <c r="W66" s="596"/>
      <c r="X66" s="599"/>
      <c r="Z66" s="452"/>
      <c r="AA66" s="453"/>
      <c r="AB66" s="451"/>
      <c r="AC66" s="454"/>
      <c r="AD66" s="62"/>
      <c r="AE66" s="102"/>
      <c r="AF66" s="102"/>
      <c r="AG66" s="102"/>
      <c r="AH66" s="102"/>
      <c r="AI66" s="102"/>
      <c r="AJ66" s="103"/>
      <c r="AK66" s="103"/>
    </row>
    <row r="67" spans="4:39" ht="15.75" customHeight="1" thickTop="1">
      <c r="D67" s="651" t="str">
        <f>'A. Background Information'!F47</f>
        <v>N/A</v>
      </c>
      <c r="E67" s="652"/>
      <c r="F67" s="652"/>
      <c r="G67" s="653"/>
      <c r="H67" s="576">
        <v>0</v>
      </c>
      <c r="I67" s="577"/>
      <c r="J67" s="574">
        <v>0</v>
      </c>
      <c r="K67" s="576">
        <v>0</v>
      </c>
      <c r="L67" s="577">
        <v>0</v>
      </c>
      <c r="M67" s="574">
        <v>0</v>
      </c>
      <c r="N67" s="576">
        <v>0</v>
      </c>
      <c r="O67" s="577">
        <v>0</v>
      </c>
      <c r="P67" s="574">
        <v>0</v>
      </c>
      <c r="Q67" s="576">
        <v>0</v>
      </c>
      <c r="R67" s="577">
        <v>0</v>
      </c>
      <c r="S67" s="574">
        <v>0</v>
      </c>
      <c r="T67" s="576">
        <v>0</v>
      </c>
      <c r="U67" s="577">
        <v>0</v>
      </c>
      <c r="V67" s="574">
        <v>0</v>
      </c>
      <c r="W67" s="596"/>
      <c r="X67" s="599"/>
      <c r="Z67" s="104"/>
      <c r="AA67" s="104"/>
      <c r="AB67" s="105"/>
      <c r="AC67" s="106"/>
      <c r="AD67" s="102"/>
      <c r="AE67" s="102"/>
      <c r="AF67" s="102"/>
      <c r="AG67" s="102"/>
      <c r="AH67" s="102"/>
      <c r="AI67" s="102"/>
    </row>
    <row r="68" spans="4:39" ht="15.75" customHeight="1">
      <c r="D68" s="654"/>
      <c r="E68" s="655"/>
      <c r="F68" s="655"/>
      <c r="G68" s="656"/>
      <c r="H68" s="578"/>
      <c r="I68" s="579"/>
      <c r="J68" s="575"/>
      <c r="K68" s="578"/>
      <c r="L68" s="579"/>
      <c r="M68" s="575"/>
      <c r="N68" s="578"/>
      <c r="O68" s="579"/>
      <c r="P68" s="575"/>
      <c r="Q68" s="578"/>
      <c r="R68" s="579"/>
      <c r="S68" s="575"/>
      <c r="T68" s="578"/>
      <c r="U68" s="579"/>
      <c r="V68" s="575"/>
      <c r="W68" s="596"/>
      <c r="X68" s="599"/>
      <c r="Z68" s="613" t="s">
        <v>325</v>
      </c>
      <c r="AA68" s="613"/>
      <c r="AB68" s="105"/>
      <c r="AC68" s="106"/>
      <c r="AD68" s="102"/>
      <c r="AE68" s="102"/>
      <c r="AF68" s="102"/>
      <c r="AG68" s="102"/>
      <c r="AH68" s="102"/>
      <c r="AI68" s="102"/>
    </row>
    <row r="69" spans="4:39" ht="15.75" customHeight="1">
      <c r="D69" s="651" t="str">
        <f>'A. Background Information'!F48</f>
        <v>N/A</v>
      </c>
      <c r="E69" s="652"/>
      <c r="F69" s="652"/>
      <c r="G69" s="653"/>
      <c r="H69" s="576">
        <v>0</v>
      </c>
      <c r="I69" s="577">
        <v>0</v>
      </c>
      <c r="J69" s="574">
        <v>0</v>
      </c>
      <c r="K69" s="576">
        <v>0</v>
      </c>
      <c r="L69" s="577">
        <v>0</v>
      </c>
      <c r="M69" s="574">
        <v>0</v>
      </c>
      <c r="N69" s="576">
        <v>0</v>
      </c>
      <c r="O69" s="577">
        <v>0</v>
      </c>
      <c r="P69" s="574">
        <v>0</v>
      </c>
      <c r="Q69" s="576">
        <v>0</v>
      </c>
      <c r="R69" s="577">
        <v>0</v>
      </c>
      <c r="S69" s="574">
        <v>0</v>
      </c>
      <c r="T69" s="576">
        <v>0</v>
      </c>
      <c r="U69" s="577">
        <v>0</v>
      </c>
      <c r="V69" s="574">
        <v>0</v>
      </c>
      <c r="W69" s="596"/>
      <c r="X69" s="599"/>
      <c r="Z69" s="613"/>
      <c r="AA69" s="613"/>
      <c r="AB69" s="105"/>
      <c r="AC69" s="106"/>
      <c r="AD69" s="102"/>
      <c r="AE69" s="102"/>
      <c r="AF69" s="102"/>
      <c r="AG69" s="102"/>
      <c r="AH69" s="102"/>
      <c r="AI69" s="102"/>
    </row>
    <row r="70" spans="4:39" ht="15.75" customHeight="1">
      <c r="D70" s="654"/>
      <c r="E70" s="655"/>
      <c r="F70" s="655"/>
      <c r="G70" s="656"/>
      <c r="H70" s="578"/>
      <c r="I70" s="579"/>
      <c r="J70" s="575"/>
      <c r="K70" s="578"/>
      <c r="L70" s="579"/>
      <c r="M70" s="575"/>
      <c r="N70" s="578"/>
      <c r="O70" s="579"/>
      <c r="P70" s="575"/>
      <c r="Q70" s="578"/>
      <c r="R70" s="579"/>
      <c r="S70" s="575"/>
      <c r="T70" s="578"/>
      <c r="U70" s="579"/>
      <c r="V70" s="575"/>
      <c r="W70" s="596"/>
      <c r="X70" s="599"/>
      <c r="Z70" s="613"/>
      <c r="AA70" s="613"/>
      <c r="AB70" s="105"/>
      <c r="AC70" s="106"/>
      <c r="AD70" s="102"/>
      <c r="AE70" s="102"/>
      <c r="AF70" s="102"/>
      <c r="AG70" s="102"/>
      <c r="AH70" s="102"/>
      <c r="AI70" s="102"/>
    </row>
    <row r="71" spans="4:39" ht="15.75" customHeight="1">
      <c r="D71" s="651" t="str">
        <f>'A. Background Information'!F49</f>
        <v>N/A</v>
      </c>
      <c r="E71" s="652"/>
      <c r="F71" s="652"/>
      <c r="G71" s="653"/>
      <c r="H71" s="576">
        <v>0</v>
      </c>
      <c r="I71" s="577">
        <v>0</v>
      </c>
      <c r="J71" s="574">
        <v>0</v>
      </c>
      <c r="K71" s="576">
        <v>0</v>
      </c>
      <c r="L71" s="577">
        <v>0</v>
      </c>
      <c r="M71" s="574">
        <v>0</v>
      </c>
      <c r="N71" s="576">
        <v>0</v>
      </c>
      <c r="O71" s="577">
        <v>0</v>
      </c>
      <c r="P71" s="574">
        <v>0</v>
      </c>
      <c r="Q71" s="576">
        <v>0</v>
      </c>
      <c r="R71" s="577">
        <v>0</v>
      </c>
      <c r="S71" s="574">
        <v>0</v>
      </c>
      <c r="T71" s="576">
        <v>0</v>
      </c>
      <c r="U71" s="577">
        <v>0</v>
      </c>
      <c r="V71" s="574">
        <v>0</v>
      </c>
      <c r="W71" s="596"/>
      <c r="X71" s="599"/>
      <c r="Z71" s="613"/>
      <c r="AA71" s="613"/>
      <c r="AB71" s="105"/>
      <c r="AC71" s="106"/>
      <c r="AD71" s="102"/>
      <c r="AE71" s="102"/>
      <c r="AF71" s="102"/>
      <c r="AG71" s="102"/>
      <c r="AH71" s="102"/>
      <c r="AI71" s="102"/>
      <c r="AJ71" s="103"/>
      <c r="AK71" s="103"/>
      <c r="AL71" s="103"/>
      <c r="AM71" s="103"/>
    </row>
    <row r="72" spans="4:39" ht="15.75" customHeight="1">
      <c r="D72" s="654"/>
      <c r="E72" s="655"/>
      <c r="F72" s="655"/>
      <c r="G72" s="656"/>
      <c r="H72" s="578"/>
      <c r="I72" s="579"/>
      <c r="J72" s="575"/>
      <c r="K72" s="578"/>
      <c r="L72" s="579"/>
      <c r="M72" s="575"/>
      <c r="N72" s="578"/>
      <c r="O72" s="579"/>
      <c r="P72" s="575"/>
      <c r="Q72" s="578"/>
      <c r="R72" s="579"/>
      <c r="S72" s="575"/>
      <c r="T72" s="578"/>
      <c r="U72" s="579"/>
      <c r="V72" s="575"/>
      <c r="W72" s="596"/>
      <c r="X72" s="599"/>
      <c r="Z72" s="613"/>
      <c r="AA72" s="613"/>
      <c r="AB72" s="105"/>
      <c r="AC72" s="106"/>
      <c r="AD72" s="102"/>
      <c r="AE72" s="102"/>
      <c r="AF72" s="102"/>
      <c r="AG72" s="102"/>
      <c r="AH72" s="102"/>
      <c r="AI72" s="102"/>
      <c r="AJ72" s="103"/>
      <c r="AK72" s="103"/>
    </row>
    <row r="73" spans="4:39" ht="15.75" customHeight="1">
      <c r="D73" s="651" t="str">
        <f>'A. Background Information'!F50</f>
        <v>N/A</v>
      </c>
      <c r="E73" s="652"/>
      <c r="F73" s="652"/>
      <c r="G73" s="653"/>
      <c r="H73" s="576">
        <v>0</v>
      </c>
      <c r="I73" s="577"/>
      <c r="J73" s="574">
        <v>0</v>
      </c>
      <c r="K73" s="576">
        <v>0</v>
      </c>
      <c r="L73" s="577">
        <v>0</v>
      </c>
      <c r="M73" s="574">
        <v>0</v>
      </c>
      <c r="N73" s="576">
        <v>0</v>
      </c>
      <c r="O73" s="577">
        <v>0</v>
      </c>
      <c r="P73" s="574">
        <v>0</v>
      </c>
      <c r="Q73" s="576">
        <v>0</v>
      </c>
      <c r="R73" s="577">
        <v>0</v>
      </c>
      <c r="S73" s="574">
        <v>0</v>
      </c>
      <c r="T73" s="576">
        <v>0</v>
      </c>
      <c r="U73" s="577">
        <v>0</v>
      </c>
      <c r="V73" s="574">
        <v>0</v>
      </c>
      <c r="W73" s="596"/>
      <c r="X73" s="599"/>
      <c r="Z73" s="613"/>
      <c r="AA73" s="613"/>
      <c r="AB73" s="105"/>
      <c r="AE73" s="102"/>
      <c r="AF73" s="102"/>
      <c r="AG73" s="102"/>
      <c r="AH73" s="102"/>
      <c r="AI73" s="102"/>
      <c r="AJ73" s="142"/>
      <c r="AK73" s="142"/>
    </row>
    <row r="74" spans="4:39" ht="15.75" customHeight="1">
      <c r="D74" s="654"/>
      <c r="E74" s="655"/>
      <c r="F74" s="655"/>
      <c r="G74" s="656"/>
      <c r="H74" s="578"/>
      <c r="I74" s="579"/>
      <c r="J74" s="575"/>
      <c r="K74" s="578"/>
      <c r="L74" s="579"/>
      <c r="M74" s="575"/>
      <c r="N74" s="578"/>
      <c r="O74" s="579"/>
      <c r="P74" s="575"/>
      <c r="Q74" s="578"/>
      <c r="R74" s="579"/>
      <c r="S74" s="575"/>
      <c r="T74" s="578"/>
      <c r="U74" s="579"/>
      <c r="V74" s="575"/>
      <c r="W74" s="596"/>
      <c r="X74" s="599"/>
      <c r="Z74" s="613"/>
      <c r="AA74" s="613"/>
      <c r="AB74" s="105"/>
      <c r="AE74" s="102"/>
      <c r="AF74" s="102"/>
      <c r="AG74" s="102"/>
      <c r="AH74" s="102"/>
      <c r="AI74" s="102"/>
      <c r="AJ74" s="142"/>
      <c r="AK74" s="142"/>
    </row>
    <row r="75" spans="4:39" ht="15.75" customHeight="1">
      <c r="D75" s="651" t="str">
        <f>'A. Background Information'!F51</f>
        <v>N/A</v>
      </c>
      <c r="E75" s="652"/>
      <c r="F75" s="652"/>
      <c r="G75" s="653"/>
      <c r="H75" s="576">
        <v>0</v>
      </c>
      <c r="I75" s="577">
        <v>0</v>
      </c>
      <c r="J75" s="574">
        <v>0</v>
      </c>
      <c r="K75" s="576">
        <v>0</v>
      </c>
      <c r="L75" s="577">
        <v>0</v>
      </c>
      <c r="M75" s="574">
        <v>0</v>
      </c>
      <c r="N75" s="576">
        <v>0</v>
      </c>
      <c r="O75" s="577">
        <v>0</v>
      </c>
      <c r="P75" s="574">
        <v>0</v>
      </c>
      <c r="Q75" s="576">
        <v>0</v>
      </c>
      <c r="R75" s="577">
        <v>0</v>
      </c>
      <c r="S75" s="574">
        <v>0</v>
      </c>
      <c r="T75" s="576">
        <v>0</v>
      </c>
      <c r="U75" s="577">
        <v>0</v>
      </c>
      <c r="V75" s="574">
        <v>0</v>
      </c>
      <c r="W75" s="596"/>
      <c r="X75" s="599"/>
      <c r="Z75" s="613"/>
      <c r="AA75" s="613"/>
      <c r="AB75" s="105"/>
      <c r="AE75" s="102"/>
      <c r="AF75" s="102"/>
      <c r="AG75" s="102"/>
      <c r="AH75" s="102"/>
      <c r="AI75" s="102"/>
      <c r="AJ75" s="142"/>
      <c r="AK75" s="142"/>
    </row>
    <row r="76" spans="4:39" ht="15.75" customHeight="1">
      <c r="D76" s="654"/>
      <c r="E76" s="655"/>
      <c r="F76" s="655"/>
      <c r="G76" s="656"/>
      <c r="H76" s="578"/>
      <c r="I76" s="579"/>
      <c r="J76" s="575"/>
      <c r="K76" s="578"/>
      <c r="L76" s="579"/>
      <c r="M76" s="575"/>
      <c r="N76" s="578"/>
      <c r="O76" s="579"/>
      <c r="P76" s="575"/>
      <c r="Q76" s="578"/>
      <c r="R76" s="579"/>
      <c r="S76" s="575"/>
      <c r="T76" s="578"/>
      <c r="U76" s="579"/>
      <c r="V76" s="575"/>
      <c r="W76" s="596"/>
      <c r="X76" s="599"/>
      <c r="Z76" s="613"/>
      <c r="AA76" s="613"/>
      <c r="AB76" s="105"/>
      <c r="AE76" s="102"/>
      <c r="AF76" s="102"/>
      <c r="AG76" s="102"/>
      <c r="AH76" s="102"/>
      <c r="AI76" s="102"/>
      <c r="AJ76" s="142"/>
      <c r="AK76" s="142"/>
    </row>
    <row r="77" spans="4:39" ht="15.75" customHeight="1">
      <c r="D77" s="651" t="str">
        <f>'A. Background Information'!F52</f>
        <v>N/A</v>
      </c>
      <c r="E77" s="652"/>
      <c r="F77" s="652"/>
      <c r="G77" s="653"/>
      <c r="H77" s="576">
        <v>0</v>
      </c>
      <c r="I77" s="577">
        <v>0</v>
      </c>
      <c r="J77" s="574">
        <v>0</v>
      </c>
      <c r="K77" s="576">
        <v>0</v>
      </c>
      <c r="L77" s="577">
        <v>0</v>
      </c>
      <c r="M77" s="574">
        <v>0</v>
      </c>
      <c r="N77" s="576">
        <v>0</v>
      </c>
      <c r="O77" s="577">
        <v>0</v>
      </c>
      <c r="P77" s="574">
        <v>0</v>
      </c>
      <c r="Q77" s="576">
        <v>0</v>
      </c>
      <c r="R77" s="577">
        <v>0</v>
      </c>
      <c r="S77" s="574">
        <v>0</v>
      </c>
      <c r="T77" s="576">
        <v>0</v>
      </c>
      <c r="U77" s="577">
        <v>0</v>
      </c>
      <c r="V77" s="574">
        <v>0</v>
      </c>
      <c r="W77" s="596"/>
      <c r="X77" s="599"/>
      <c r="AB77" s="105"/>
      <c r="AE77" s="102"/>
      <c r="AF77" s="102"/>
      <c r="AG77" s="102"/>
      <c r="AH77" s="102"/>
      <c r="AI77" s="102"/>
      <c r="AJ77" s="103"/>
      <c r="AK77" s="103"/>
      <c r="AL77" s="121"/>
      <c r="AM77" s="121"/>
    </row>
    <row r="78" spans="4:39" ht="15.75" customHeight="1">
      <c r="D78" s="654"/>
      <c r="E78" s="655"/>
      <c r="F78" s="655"/>
      <c r="G78" s="656"/>
      <c r="H78" s="578"/>
      <c r="I78" s="579"/>
      <c r="J78" s="575"/>
      <c r="K78" s="578"/>
      <c r="L78" s="579"/>
      <c r="M78" s="575"/>
      <c r="N78" s="578"/>
      <c r="O78" s="579"/>
      <c r="P78" s="575"/>
      <c r="Q78" s="578"/>
      <c r="R78" s="579"/>
      <c r="S78" s="575"/>
      <c r="T78" s="578"/>
      <c r="U78" s="579"/>
      <c r="V78" s="575"/>
      <c r="W78" s="596"/>
      <c r="X78" s="599"/>
      <c r="AB78" s="105"/>
      <c r="AE78" s="102"/>
      <c r="AF78" s="102"/>
      <c r="AG78" s="102"/>
      <c r="AH78" s="102"/>
      <c r="AI78" s="102"/>
      <c r="AJ78" s="103"/>
      <c r="AK78" s="103"/>
    </row>
    <row r="79" spans="4:39" ht="15.75" customHeight="1">
      <c r="D79" s="651" t="str">
        <f>'A. Background Information'!F53</f>
        <v>N/A</v>
      </c>
      <c r="E79" s="652"/>
      <c r="F79" s="652"/>
      <c r="G79" s="653"/>
      <c r="H79" s="576">
        <v>0</v>
      </c>
      <c r="I79" s="577">
        <v>0</v>
      </c>
      <c r="J79" s="574">
        <v>0</v>
      </c>
      <c r="K79" s="576">
        <v>0</v>
      </c>
      <c r="L79" s="577">
        <v>0</v>
      </c>
      <c r="M79" s="574">
        <v>0</v>
      </c>
      <c r="N79" s="576">
        <v>0</v>
      </c>
      <c r="O79" s="577">
        <v>0</v>
      </c>
      <c r="P79" s="574">
        <v>0</v>
      </c>
      <c r="Q79" s="576">
        <v>0</v>
      </c>
      <c r="R79" s="577">
        <v>0</v>
      </c>
      <c r="S79" s="574">
        <v>0</v>
      </c>
      <c r="T79" s="576">
        <v>0</v>
      </c>
      <c r="U79" s="577">
        <v>0</v>
      </c>
      <c r="V79" s="574">
        <v>0</v>
      </c>
      <c r="W79" s="596"/>
      <c r="X79" s="599"/>
      <c r="AB79" s="105"/>
      <c r="AE79" s="102"/>
      <c r="AF79" s="102"/>
      <c r="AG79" s="102"/>
      <c r="AH79" s="102"/>
      <c r="AI79" s="102"/>
      <c r="AJ79" s="142"/>
      <c r="AK79" s="142"/>
    </row>
    <row r="80" spans="4:39" ht="15.75" customHeight="1">
      <c r="D80" s="654"/>
      <c r="E80" s="655"/>
      <c r="F80" s="655"/>
      <c r="G80" s="656"/>
      <c r="H80" s="578"/>
      <c r="I80" s="579"/>
      <c r="J80" s="575"/>
      <c r="K80" s="578"/>
      <c r="L80" s="579"/>
      <c r="M80" s="575"/>
      <c r="N80" s="578"/>
      <c r="O80" s="579"/>
      <c r="P80" s="575"/>
      <c r="Q80" s="578"/>
      <c r="R80" s="579"/>
      <c r="S80" s="575"/>
      <c r="T80" s="578"/>
      <c r="U80" s="579"/>
      <c r="V80" s="575"/>
      <c r="W80" s="596"/>
      <c r="X80" s="599"/>
      <c r="AB80" s="105"/>
      <c r="AE80" s="102"/>
      <c r="AF80" s="102"/>
      <c r="AG80" s="102"/>
      <c r="AH80" s="102"/>
      <c r="AI80" s="102"/>
      <c r="AJ80" s="142"/>
      <c r="AK80" s="142"/>
    </row>
    <row r="81" spans="2:46" ht="15.75" customHeight="1">
      <c r="D81" s="651" t="str">
        <f>'A. Background Information'!F54</f>
        <v>N/A</v>
      </c>
      <c r="E81" s="652"/>
      <c r="F81" s="652"/>
      <c r="G81" s="653"/>
      <c r="H81" s="576">
        <v>0</v>
      </c>
      <c r="I81" s="577">
        <v>0</v>
      </c>
      <c r="J81" s="574">
        <v>0</v>
      </c>
      <c r="K81" s="576">
        <v>0</v>
      </c>
      <c r="L81" s="577">
        <v>0</v>
      </c>
      <c r="M81" s="574">
        <v>0</v>
      </c>
      <c r="N81" s="576">
        <v>0</v>
      </c>
      <c r="O81" s="577">
        <v>0</v>
      </c>
      <c r="P81" s="574">
        <v>0</v>
      </c>
      <c r="Q81" s="576">
        <v>0</v>
      </c>
      <c r="R81" s="577">
        <v>0</v>
      </c>
      <c r="S81" s="574">
        <v>0</v>
      </c>
      <c r="T81" s="576">
        <v>0</v>
      </c>
      <c r="U81" s="577">
        <v>0</v>
      </c>
      <c r="V81" s="574">
        <v>0</v>
      </c>
      <c r="W81" s="596"/>
      <c r="X81" s="599"/>
      <c r="AB81" s="105"/>
      <c r="AE81" s="102"/>
      <c r="AF81" s="102"/>
      <c r="AG81" s="102"/>
      <c r="AH81" s="102"/>
      <c r="AI81" s="102"/>
      <c r="AJ81" s="103"/>
      <c r="AK81" s="103"/>
      <c r="AL81" s="121"/>
      <c r="AM81" s="121"/>
    </row>
    <row r="82" spans="2:46" ht="15.75" customHeight="1">
      <c r="D82" s="654"/>
      <c r="E82" s="655"/>
      <c r="F82" s="655"/>
      <c r="G82" s="656"/>
      <c r="H82" s="578"/>
      <c r="I82" s="579"/>
      <c r="J82" s="575"/>
      <c r="K82" s="578"/>
      <c r="L82" s="579"/>
      <c r="M82" s="575"/>
      <c r="N82" s="578"/>
      <c r="O82" s="579"/>
      <c r="P82" s="575"/>
      <c r="Q82" s="578"/>
      <c r="R82" s="579"/>
      <c r="S82" s="575"/>
      <c r="T82" s="578"/>
      <c r="U82" s="579"/>
      <c r="V82" s="575"/>
      <c r="W82" s="597"/>
      <c r="X82" s="600"/>
      <c r="Z82" s="105"/>
      <c r="AA82" s="105"/>
      <c r="AB82" s="105"/>
      <c r="AC82" s="106"/>
      <c r="AD82" s="102"/>
      <c r="AE82" s="102"/>
      <c r="AF82" s="102"/>
      <c r="AG82" s="102"/>
      <c r="AH82" s="102"/>
      <c r="AI82" s="102"/>
      <c r="AJ82" s="103"/>
      <c r="AK82" s="103"/>
    </row>
    <row r="83" spans="2:46" ht="15.75" customHeight="1">
      <c r="D83" s="707" t="s">
        <v>80</v>
      </c>
      <c r="E83" s="708"/>
      <c r="F83" s="708"/>
      <c r="G83" s="709"/>
      <c r="H83" s="638">
        <f>IF($H$46="Individually", SUM(H42,H44,H53:I82), IF($H$46="All at once", SUM(H42,H44,H51), 'C1. Programme Preparation'!Z83))</f>
        <v>0</v>
      </c>
      <c r="I83" s="639"/>
      <c r="J83" s="636">
        <f>IF($H$46="Individually", SUM(J42,J44,J53:J82), IF($H$46="All at once", SUM(J42,J44,J51), "Idem"))</f>
        <v>0</v>
      </c>
      <c r="K83" s="638">
        <f>IF($H$46="Individually", SUM(K42,K44,K53:L82), IF($H$46="All at once", SUM(K42,K44,K51), 'C1. Programme Preparation'!AC83))</f>
        <v>42698.571428571428</v>
      </c>
      <c r="L83" s="639"/>
      <c r="M83" s="636">
        <f>IF($H$46="Individually", SUM(M42,M44,M53:M82), IF($H$46="All at once", SUM(M42,M44,M51), "Idem"))</f>
        <v>0.79860857142857133</v>
      </c>
      <c r="N83" s="638">
        <f>IF($H$46="Individually", SUM(N42,N44,N53:O82), IF($H$46="All at once", SUM(N42,N44,N51), 'C1. Programme Preparation'!AF83))</f>
        <v>75908.57142857142</v>
      </c>
      <c r="O83" s="639"/>
      <c r="P83" s="636">
        <f>IF($H$46="Individually", SUM(P42,P44,P53:P82), IF($H$46="All at once", SUM(P42,P44,P51), "Idem"))</f>
        <v>1.4197485714285714</v>
      </c>
      <c r="Q83" s="638">
        <f>IF($H$46="Individually", SUM(Q42,Q44,Q53:R82), IF($H$46="All at once", SUM(Q42,Q44,Q51), 'C1. Programme Preparation'!AI83))</f>
        <v>9488.5714285714275</v>
      </c>
      <c r="R83" s="639"/>
      <c r="S83" s="636">
        <f>IF($H$46="Individually", SUM(S42,S44,S53:S82), IF($H$46="All at once", SUM(S42,S44,S51), "Idem"))</f>
        <v>0.17746857142857142</v>
      </c>
      <c r="T83" s="638">
        <f>IF($H$46="Individually", SUM(T42,T44,T53:U82), IF($H$46="All at once", SUM(T42,T44,T51), 'C1. Programme Preparation'!AL83))</f>
        <v>37954.28571428571</v>
      </c>
      <c r="U83" s="639"/>
      <c r="V83" s="636">
        <f>IF($H$46="Individually", SUM(V42,V44,V53:V82), IF($H$46="All at once", SUM(V42,V44,V51), "Idem"))</f>
        <v>0.70987428571428568</v>
      </c>
      <c r="W83" s="697">
        <f>SUM(H83,K83,N83,Q83,T83)</f>
        <v>166049.99999999997</v>
      </c>
      <c r="X83" s="699">
        <f>SUM(J83,M83,P83,S83,V83)</f>
        <v>3.1056999999999997</v>
      </c>
      <c r="Z83" s="107" t="s">
        <v>326</v>
      </c>
      <c r="AA83" s="107" t="s">
        <v>326</v>
      </c>
      <c r="AB83" s="107" t="s">
        <v>326</v>
      </c>
      <c r="AC83" s="107" t="s">
        <v>326</v>
      </c>
      <c r="AD83" s="107" t="s">
        <v>326</v>
      </c>
      <c r="AE83" s="107" t="s">
        <v>326</v>
      </c>
      <c r="AF83" s="107" t="s">
        <v>326</v>
      </c>
      <c r="AG83" s="107" t="s">
        <v>326</v>
      </c>
      <c r="AH83" s="107" t="s">
        <v>326</v>
      </c>
      <c r="AI83" s="107" t="s">
        <v>326</v>
      </c>
      <c r="AJ83" s="107" t="s">
        <v>326</v>
      </c>
      <c r="AK83" s="107" t="s">
        <v>326</v>
      </c>
      <c r="AL83" s="107" t="s">
        <v>326</v>
      </c>
      <c r="AM83" s="107" t="s">
        <v>326</v>
      </c>
      <c r="AN83" s="107" t="s">
        <v>326</v>
      </c>
      <c r="AO83" s="107" t="s">
        <v>326</v>
      </c>
      <c r="AP83" s="107" t="s">
        <v>326</v>
      </c>
      <c r="AQ83" s="107" t="s">
        <v>326</v>
      </c>
      <c r="AR83" s="107" t="s">
        <v>326</v>
      </c>
      <c r="AS83" s="107" t="s">
        <v>326</v>
      </c>
      <c r="AT83" s="107" t="s">
        <v>326</v>
      </c>
    </row>
    <row r="84" spans="2:46" ht="15.75" customHeight="1" thickBot="1">
      <c r="D84" s="710"/>
      <c r="E84" s="711"/>
      <c r="F84" s="711"/>
      <c r="G84" s="712"/>
      <c r="H84" s="640"/>
      <c r="I84" s="641"/>
      <c r="J84" s="637"/>
      <c r="K84" s="640"/>
      <c r="L84" s="641"/>
      <c r="M84" s="637"/>
      <c r="N84" s="640"/>
      <c r="O84" s="641"/>
      <c r="P84" s="637"/>
      <c r="Q84" s="640"/>
      <c r="R84" s="641"/>
      <c r="S84" s="637"/>
      <c r="T84" s="640"/>
      <c r="U84" s="641"/>
      <c r="V84" s="637"/>
      <c r="W84" s="698"/>
      <c r="X84" s="700"/>
      <c r="AI84" s="103"/>
      <c r="AJ84" s="103"/>
      <c r="AK84" s="103"/>
    </row>
    <row r="85" spans="2:46" ht="15.75" customHeight="1">
      <c r="AI85" s="103"/>
      <c r="AJ85" s="103"/>
      <c r="AK85" s="103"/>
    </row>
    <row r="86" spans="2:46" ht="15.75" customHeight="1" thickBot="1">
      <c r="AI86" s="103"/>
      <c r="AJ86" s="103"/>
      <c r="AK86" s="103"/>
    </row>
    <row r="87" spans="2:46" ht="15.75" customHeight="1">
      <c r="D87" s="687" t="s">
        <v>327</v>
      </c>
      <c r="E87" s="688"/>
      <c r="F87" s="688"/>
      <c r="G87" s="688"/>
      <c r="H87" s="688"/>
      <c r="I87" s="688"/>
      <c r="J87" s="688"/>
      <c r="K87" s="688"/>
      <c r="L87" s="688"/>
      <c r="M87" s="688"/>
      <c r="N87" s="688"/>
      <c r="O87" s="688"/>
      <c r="P87" s="688"/>
      <c r="Q87" s="688"/>
      <c r="R87" s="688"/>
      <c r="S87" s="688"/>
      <c r="T87" s="688"/>
      <c r="U87" s="688"/>
      <c r="V87" s="688"/>
      <c r="W87" s="688"/>
      <c r="X87" s="689"/>
    </row>
    <row r="88" spans="2:46" ht="15.75" customHeight="1">
      <c r="D88" s="690"/>
      <c r="E88" s="691"/>
      <c r="F88" s="691"/>
      <c r="G88" s="691"/>
      <c r="H88" s="691"/>
      <c r="I88" s="691"/>
      <c r="J88" s="691"/>
      <c r="K88" s="691"/>
      <c r="L88" s="691"/>
      <c r="M88" s="691"/>
      <c r="N88" s="691"/>
      <c r="O88" s="691"/>
      <c r="P88" s="691"/>
      <c r="Q88" s="691"/>
      <c r="R88" s="691"/>
      <c r="S88" s="691"/>
      <c r="T88" s="691"/>
      <c r="U88" s="691"/>
      <c r="V88" s="691"/>
      <c r="W88" s="691"/>
      <c r="X88" s="692"/>
    </row>
    <row r="89" spans="2:46" ht="15.75" customHeight="1">
      <c r="D89" s="693"/>
      <c r="E89" s="660"/>
      <c r="F89" s="660"/>
      <c r="G89" s="660"/>
      <c r="H89" s="660"/>
      <c r="I89" s="660"/>
      <c r="J89" s="660"/>
      <c r="K89" s="660"/>
      <c r="L89" s="660"/>
      <c r="M89" s="660"/>
      <c r="N89" s="660"/>
      <c r="O89" s="660"/>
      <c r="P89" s="660"/>
      <c r="Q89" s="660"/>
      <c r="R89" s="660"/>
      <c r="S89" s="660"/>
      <c r="T89" s="660"/>
      <c r="U89" s="660"/>
      <c r="V89" s="660"/>
      <c r="W89" s="660"/>
      <c r="X89" s="694"/>
    </row>
    <row r="90" spans="2:46" ht="15.75" customHeight="1">
      <c r="D90" s="693"/>
      <c r="E90" s="660"/>
      <c r="F90" s="660"/>
      <c r="G90" s="660"/>
      <c r="H90" s="660"/>
      <c r="I90" s="660"/>
      <c r="J90" s="660"/>
      <c r="K90" s="660"/>
      <c r="L90" s="660"/>
      <c r="M90" s="660"/>
      <c r="N90" s="660"/>
      <c r="O90" s="660"/>
      <c r="P90" s="660"/>
      <c r="Q90" s="660"/>
      <c r="R90" s="660"/>
      <c r="S90" s="660"/>
      <c r="T90" s="660"/>
      <c r="U90" s="660"/>
      <c r="V90" s="660"/>
      <c r="W90" s="660"/>
      <c r="X90" s="694"/>
    </row>
    <row r="91" spans="2:46" ht="15.75" customHeight="1">
      <c r="D91" s="693"/>
      <c r="E91" s="660"/>
      <c r="F91" s="660"/>
      <c r="G91" s="660"/>
      <c r="H91" s="660"/>
      <c r="I91" s="660"/>
      <c r="J91" s="660"/>
      <c r="K91" s="660"/>
      <c r="L91" s="660"/>
      <c r="M91" s="660"/>
      <c r="N91" s="660"/>
      <c r="O91" s="660"/>
      <c r="P91" s="660"/>
      <c r="Q91" s="660"/>
      <c r="R91" s="660"/>
      <c r="S91" s="660"/>
      <c r="T91" s="660"/>
      <c r="U91" s="660"/>
      <c r="V91" s="660"/>
      <c r="W91" s="660"/>
      <c r="X91" s="694"/>
    </row>
    <row r="92" spans="2:46" ht="15.75" customHeight="1" thickBot="1">
      <c r="D92" s="695"/>
      <c r="E92" s="665"/>
      <c r="F92" s="665"/>
      <c r="G92" s="665"/>
      <c r="H92" s="665"/>
      <c r="I92" s="665"/>
      <c r="J92" s="665"/>
      <c r="K92" s="665"/>
      <c r="L92" s="665"/>
      <c r="M92" s="665"/>
      <c r="N92" s="665"/>
      <c r="O92" s="665"/>
      <c r="P92" s="665"/>
      <c r="Q92" s="665"/>
      <c r="R92" s="665"/>
      <c r="S92" s="665"/>
      <c r="T92" s="665"/>
      <c r="U92" s="665"/>
      <c r="V92" s="665"/>
      <c r="W92" s="665"/>
      <c r="X92" s="696"/>
    </row>
    <row r="93" spans="2:46" ht="15.75" customHeight="1">
      <c r="B93" s="218"/>
    </row>
    <row r="94" spans="2:46" ht="15.75" customHeight="1">
      <c r="B94" s="219"/>
      <c r="D94" s="317" t="s">
        <v>328</v>
      </c>
      <c r="E94" s="317"/>
      <c r="F94" s="317"/>
      <c r="G94" s="317"/>
      <c r="H94" s="317"/>
      <c r="I94" s="317"/>
      <c r="J94" s="317"/>
      <c r="K94" s="317"/>
      <c r="L94" s="317"/>
      <c r="M94" s="317"/>
      <c r="N94" s="317"/>
    </row>
    <row r="95" spans="2:46" ht="15.75" customHeight="1" thickBot="1">
      <c r="D95" s="318"/>
      <c r="E95" s="318"/>
      <c r="F95" s="318"/>
      <c r="G95" s="318"/>
      <c r="H95" s="318"/>
      <c r="I95" s="318"/>
      <c r="J95" s="318"/>
      <c r="K95" s="318"/>
      <c r="L95" s="318"/>
      <c r="M95" s="318"/>
      <c r="N95" s="318"/>
      <c r="O95" s="84"/>
      <c r="P95" s="84"/>
      <c r="Q95" s="84"/>
      <c r="R95" s="84"/>
      <c r="S95" s="84"/>
      <c r="T95" s="84"/>
      <c r="U95" s="84"/>
      <c r="V95" s="84"/>
      <c r="W95" s="84"/>
      <c r="X95" s="84"/>
    </row>
    <row r="96" spans="2:46" ht="15.75" customHeight="1">
      <c r="D96" s="108"/>
      <c r="E96" s="108"/>
      <c r="F96" s="108"/>
      <c r="G96" s="108"/>
      <c r="H96" s="108"/>
      <c r="I96" s="108"/>
      <c r="J96" s="108"/>
      <c r="K96" s="108"/>
      <c r="L96" s="108"/>
      <c r="M96" s="108"/>
      <c r="N96" s="108"/>
      <c r="O96" s="108"/>
      <c r="P96" s="108"/>
      <c r="Q96" s="108"/>
      <c r="R96" s="108"/>
      <c r="S96" s="108"/>
      <c r="T96" s="108"/>
      <c r="U96" s="108"/>
      <c r="V96" s="108"/>
      <c r="W96" s="108"/>
      <c r="X96" s="108"/>
      <c r="Y96" s="108"/>
      <c r="Z96" s="108"/>
      <c r="AA96" s="108"/>
    </row>
    <row r="97" spans="2:37" ht="36" customHeight="1">
      <c r="D97" s="757" t="s">
        <v>329</v>
      </c>
      <c r="E97" s="757"/>
      <c r="F97" s="757"/>
      <c r="G97" s="757"/>
      <c r="H97" s="757"/>
      <c r="I97" s="757"/>
      <c r="J97" s="757"/>
      <c r="K97" s="757"/>
      <c r="L97" s="757"/>
      <c r="M97" s="757"/>
      <c r="N97" s="757"/>
      <c r="O97" s="757"/>
      <c r="P97" s="757"/>
      <c r="Q97" s="757"/>
      <c r="R97" s="757"/>
      <c r="S97" s="757"/>
      <c r="T97" s="757"/>
      <c r="U97" s="757"/>
      <c r="V97" s="757"/>
      <c r="W97" s="757"/>
      <c r="X97" s="757"/>
      <c r="Y97" s="757"/>
      <c r="Z97" s="757"/>
      <c r="AA97" s="757"/>
    </row>
    <row r="98" spans="2:37" ht="15.75" customHeight="1" thickBot="1">
      <c r="B98" s="109"/>
      <c r="C98" s="20"/>
    </row>
    <row r="99" spans="2:37" ht="15.75" customHeight="1">
      <c r="B99" s="458" t="s">
        <v>330</v>
      </c>
      <c r="C99" s="458"/>
      <c r="D99" s="685" t="s">
        <v>331</v>
      </c>
      <c r="E99" s="509"/>
      <c r="F99" s="509"/>
      <c r="G99" s="509"/>
      <c r="H99" s="509"/>
      <c r="I99" s="509"/>
      <c r="J99" s="509"/>
      <c r="K99" s="509"/>
      <c r="L99" s="509"/>
      <c r="M99" s="509"/>
      <c r="N99" s="509"/>
      <c r="O99" s="509"/>
      <c r="P99" s="509"/>
      <c r="Q99" s="750" t="s">
        <v>332</v>
      </c>
      <c r="R99" s="751"/>
      <c r="S99" s="751"/>
      <c r="T99" s="752"/>
      <c r="U99" s="571" t="s">
        <v>333</v>
      </c>
      <c r="V99" s="571"/>
      <c r="W99" s="571"/>
      <c r="X99" s="571" t="s">
        <v>334</v>
      </c>
      <c r="Y99" s="571"/>
      <c r="Z99" s="571"/>
      <c r="AA99" s="571" t="s">
        <v>335</v>
      </c>
      <c r="AB99" s="571"/>
      <c r="AC99" s="571"/>
      <c r="AD99" s="571" t="s">
        <v>336</v>
      </c>
      <c r="AE99" s="571"/>
      <c r="AF99" s="683"/>
      <c r="AH99" s="517" t="s">
        <v>282</v>
      </c>
      <c r="AI99" s="517"/>
      <c r="AJ99" s="517"/>
      <c r="AK99" s="517"/>
    </row>
    <row r="100" spans="2:37" ht="15.75" customHeight="1">
      <c r="B100" s="458"/>
      <c r="C100" s="458"/>
      <c r="D100" s="686"/>
      <c r="E100" s="510"/>
      <c r="F100" s="510"/>
      <c r="G100" s="510"/>
      <c r="H100" s="510"/>
      <c r="I100" s="510"/>
      <c r="J100" s="510"/>
      <c r="K100" s="510"/>
      <c r="L100" s="510"/>
      <c r="M100" s="510"/>
      <c r="N100" s="510"/>
      <c r="O100" s="510"/>
      <c r="P100" s="510"/>
      <c r="Q100" s="511"/>
      <c r="R100" s="512"/>
      <c r="S100" s="512"/>
      <c r="T100" s="753"/>
      <c r="U100" s="572"/>
      <c r="V100" s="572"/>
      <c r="W100" s="572"/>
      <c r="X100" s="572"/>
      <c r="Y100" s="572"/>
      <c r="Z100" s="572"/>
      <c r="AA100" s="572"/>
      <c r="AB100" s="572"/>
      <c r="AC100" s="572"/>
      <c r="AD100" s="572"/>
      <c r="AE100" s="572"/>
      <c r="AF100" s="684"/>
      <c r="AH100" s="517"/>
      <c r="AI100" s="517"/>
      <c r="AJ100" s="517"/>
      <c r="AK100" s="517"/>
    </row>
    <row r="101" spans="2:37" ht="15.75" customHeight="1">
      <c r="D101" s="686"/>
      <c r="E101" s="510"/>
      <c r="F101" s="510"/>
      <c r="G101" s="510"/>
      <c r="H101" s="510"/>
      <c r="I101" s="510"/>
      <c r="J101" s="510"/>
      <c r="K101" s="510"/>
      <c r="L101" s="510"/>
      <c r="M101" s="510"/>
      <c r="N101" s="510"/>
      <c r="O101" s="510"/>
      <c r="P101" s="510"/>
      <c r="Q101" s="511"/>
      <c r="R101" s="512"/>
      <c r="S101" s="512"/>
      <c r="T101" s="753"/>
      <c r="U101" s="572"/>
      <c r="V101" s="572"/>
      <c r="W101" s="572"/>
      <c r="X101" s="572"/>
      <c r="Y101" s="572"/>
      <c r="Z101" s="572"/>
      <c r="AA101" s="572"/>
      <c r="AB101" s="572"/>
      <c r="AC101" s="572"/>
      <c r="AD101" s="572"/>
      <c r="AE101" s="572"/>
      <c r="AF101" s="684"/>
      <c r="AH101" s="517"/>
      <c r="AI101" s="517"/>
      <c r="AJ101" s="517"/>
      <c r="AK101" s="517"/>
    </row>
    <row r="102" spans="2:37" ht="15.75" customHeight="1">
      <c r="D102" s="472" t="s">
        <v>337</v>
      </c>
      <c r="E102" s="473"/>
      <c r="F102" s="473"/>
      <c r="G102" s="473"/>
      <c r="H102" s="510" t="s">
        <v>338</v>
      </c>
      <c r="I102" s="510"/>
      <c r="J102" s="510"/>
      <c r="K102" s="510"/>
      <c r="L102" s="510"/>
      <c r="M102" s="510"/>
      <c r="N102" s="510" t="s">
        <v>339</v>
      </c>
      <c r="O102" s="510"/>
      <c r="P102" s="510"/>
      <c r="Q102" s="511"/>
      <c r="R102" s="512"/>
      <c r="S102" s="512"/>
      <c r="T102" s="753"/>
      <c r="U102" s="572"/>
      <c r="V102" s="572"/>
      <c r="W102" s="572"/>
      <c r="X102" s="572"/>
      <c r="Y102" s="572"/>
      <c r="Z102" s="572"/>
      <c r="AA102" s="572"/>
      <c r="AB102" s="572"/>
      <c r="AC102" s="572"/>
      <c r="AD102" s="572"/>
      <c r="AE102" s="572"/>
      <c r="AF102" s="684"/>
      <c r="AH102" s="517"/>
      <c r="AI102" s="517"/>
      <c r="AJ102" s="517"/>
      <c r="AK102" s="517"/>
    </row>
    <row r="103" spans="2:37" ht="15.75" customHeight="1">
      <c r="D103" s="472"/>
      <c r="E103" s="473"/>
      <c r="F103" s="473"/>
      <c r="G103" s="473"/>
      <c r="H103" s="510"/>
      <c r="I103" s="510"/>
      <c r="J103" s="510"/>
      <c r="K103" s="510"/>
      <c r="L103" s="510"/>
      <c r="M103" s="510"/>
      <c r="N103" s="510"/>
      <c r="O103" s="510"/>
      <c r="P103" s="510"/>
      <c r="Q103" s="513"/>
      <c r="R103" s="514"/>
      <c r="S103" s="514"/>
      <c r="T103" s="754"/>
      <c r="U103" s="572"/>
      <c r="V103" s="572"/>
      <c r="W103" s="572"/>
      <c r="X103" s="572"/>
      <c r="Y103" s="572"/>
      <c r="Z103" s="572"/>
      <c r="AA103" s="572"/>
      <c r="AB103" s="572"/>
      <c r="AC103" s="572"/>
      <c r="AD103" s="572"/>
      <c r="AE103" s="572"/>
      <c r="AF103" s="684"/>
      <c r="AH103" s="517"/>
      <c r="AI103" s="517"/>
      <c r="AJ103" s="517"/>
      <c r="AK103" s="517"/>
    </row>
    <row r="104" spans="2:37" ht="15.75" customHeight="1">
      <c r="B104" s="218"/>
      <c r="D104" s="201" t="s">
        <v>340</v>
      </c>
      <c r="E104" s="202"/>
      <c r="F104" s="202"/>
      <c r="G104" s="202"/>
      <c r="H104" s="661" t="s">
        <v>341</v>
      </c>
      <c r="I104" s="661"/>
      <c r="J104" s="661"/>
      <c r="K104" s="661"/>
      <c r="L104" s="661"/>
      <c r="M104" s="661"/>
      <c r="N104" s="663" t="s">
        <v>342</v>
      </c>
      <c r="O104" s="663"/>
      <c r="P104" s="663"/>
      <c r="Q104" s="670" t="s">
        <v>505</v>
      </c>
      <c r="R104" s="671"/>
      <c r="S104" s="671"/>
      <c r="T104" s="672"/>
      <c r="U104" s="660" t="s">
        <v>1550</v>
      </c>
      <c r="V104" s="660"/>
      <c r="W104" s="660"/>
      <c r="X104" s="660" t="s">
        <v>1555</v>
      </c>
      <c r="Y104" s="660"/>
      <c r="Z104" s="660"/>
      <c r="AA104" s="573" t="s">
        <v>1555</v>
      </c>
      <c r="AB104" s="573"/>
      <c r="AC104" s="573"/>
      <c r="AD104" s="666" t="s">
        <v>1551</v>
      </c>
      <c r="AE104" s="666"/>
      <c r="AF104" s="667"/>
      <c r="AH104" s="517"/>
      <c r="AI104" s="517"/>
      <c r="AJ104" s="517"/>
      <c r="AK104" s="517"/>
    </row>
    <row r="105" spans="2:37" ht="15.75" customHeight="1">
      <c r="B105" s="219"/>
      <c r="D105" s="201"/>
      <c r="E105" s="202"/>
      <c r="F105" s="202"/>
      <c r="G105" s="202"/>
      <c r="H105" s="661"/>
      <c r="I105" s="661"/>
      <c r="J105" s="661"/>
      <c r="K105" s="661"/>
      <c r="L105" s="661"/>
      <c r="M105" s="661"/>
      <c r="N105" s="663"/>
      <c r="O105" s="663"/>
      <c r="P105" s="663"/>
      <c r="Q105" s="673"/>
      <c r="R105" s="674"/>
      <c r="S105" s="674"/>
      <c r="T105" s="675"/>
      <c r="U105" s="660"/>
      <c r="V105" s="660"/>
      <c r="W105" s="660"/>
      <c r="X105" s="660"/>
      <c r="Y105" s="660"/>
      <c r="Z105" s="660"/>
      <c r="AA105" s="573"/>
      <c r="AB105" s="573"/>
      <c r="AC105" s="573"/>
      <c r="AD105" s="666"/>
      <c r="AE105" s="666"/>
      <c r="AF105" s="667"/>
      <c r="AH105" s="517"/>
      <c r="AI105" s="517"/>
      <c r="AJ105" s="517"/>
      <c r="AK105" s="517"/>
    </row>
    <row r="106" spans="2:37" ht="15.75" customHeight="1">
      <c r="D106" s="201"/>
      <c r="E106" s="202"/>
      <c r="F106" s="202"/>
      <c r="G106" s="202"/>
      <c r="H106" s="661"/>
      <c r="I106" s="661"/>
      <c r="J106" s="661"/>
      <c r="K106" s="661"/>
      <c r="L106" s="661"/>
      <c r="M106" s="661"/>
      <c r="N106" s="663"/>
      <c r="O106" s="663"/>
      <c r="P106" s="663"/>
      <c r="Q106" s="673"/>
      <c r="R106" s="674"/>
      <c r="S106" s="674"/>
      <c r="T106" s="675"/>
      <c r="U106" s="660"/>
      <c r="V106" s="660"/>
      <c r="W106" s="660"/>
      <c r="X106" s="660"/>
      <c r="Y106" s="660"/>
      <c r="Z106" s="660"/>
      <c r="AA106" s="573"/>
      <c r="AB106" s="573"/>
      <c r="AC106" s="573"/>
      <c r="AD106" s="666"/>
      <c r="AE106" s="666"/>
      <c r="AF106" s="667"/>
      <c r="AH106" s="517"/>
      <c r="AI106" s="517"/>
      <c r="AJ106" s="517"/>
      <c r="AK106" s="517"/>
    </row>
    <row r="107" spans="2:37" ht="15.75" customHeight="1">
      <c r="D107" s="201"/>
      <c r="E107" s="202"/>
      <c r="F107" s="202"/>
      <c r="G107" s="202"/>
      <c r="H107" s="661"/>
      <c r="I107" s="661"/>
      <c r="J107" s="661"/>
      <c r="K107" s="661"/>
      <c r="L107" s="661"/>
      <c r="M107" s="661"/>
      <c r="N107" s="663"/>
      <c r="O107" s="663"/>
      <c r="P107" s="663"/>
      <c r="Q107" s="673"/>
      <c r="R107" s="674"/>
      <c r="S107" s="674"/>
      <c r="T107" s="675"/>
      <c r="U107" s="660"/>
      <c r="V107" s="660"/>
      <c r="W107" s="660"/>
      <c r="X107" s="660"/>
      <c r="Y107" s="660"/>
      <c r="Z107" s="660"/>
      <c r="AA107" s="573"/>
      <c r="AB107" s="573"/>
      <c r="AC107" s="573"/>
      <c r="AD107" s="666"/>
      <c r="AE107" s="666"/>
      <c r="AF107" s="667"/>
      <c r="AH107" s="517"/>
      <c r="AI107" s="517"/>
      <c r="AJ107" s="517"/>
      <c r="AK107" s="517"/>
    </row>
    <row r="108" spans="2:37" ht="15.75" customHeight="1">
      <c r="D108" s="201"/>
      <c r="E108" s="202"/>
      <c r="F108" s="202"/>
      <c r="G108" s="202"/>
      <c r="H108" s="661"/>
      <c r="I108" s="661"/>
      <c r="J108" s="661"/>
      <c r="K108" s="661"/>
      <c r="L108" s="661"/>
      <c r="M108" s="661"/>
      <c r="N108" s="663"/>
      <c r="O108" s="663"/>
      <c r="P108" s="663"/>
      <c r="Q108" s="673"/>
      <c r="R108" s="674"/>
      <c r="S108" s="674"/>
      <c r="T108" s="675"/>
      <c r="U108" s="660"/>
      <c r="V108" s="660"/>
      <c r="W108" s="660"/>
      <c r="X108" s="660"/>
      <c r="Y108" s="660"/>
      <c r="Z108" s="660"/>
      <c r="AA108" s="573"/>
      <c r="AB108" s="573"/>
      <c r="AC108" s="573"/>
      <c r="AD108" s="666"/>
      <c r="AE108" s="666"/>
      <c r="AF108" s="667"/>
      <c r="AH108" s="517"/>
      <c r="AI108" s="517"/>
      <c r="AJ108" s="517"/>
      <c r="AK108" s="517"/>
    </row>
    <row r="109" spans="2:37" ht="15.75" customHeight="1">
      <c r="D109" s="201"/>
      <c r="E109" s="202"/>
      <c r="F109" s="202"/>
      <c r="G109" s="202"/>
      <c r="H109" s="661"/>
      <c r="I109" s="661"/>
      <c r="J109" s="661"/>
      <c r="K109" s="661"/>
      <c r="L109" s="661"/>
      <c r="M109" s="661"/>
      <c r="N109" s="663"/>
      <c r="O109" s="663"/>
      <c r="P109" s="663"/>
      <c r="Q109" s="676"/>
      <c r="R109" s="677"/>
      <c r="S109" s="677"/>
      <c r="T109" s="678"/>
      <c r="U109" s="660"/>
      <c r="V109" s="660"/>
      <c r="W109" s="660"/>
      <c r="X109" s="660"/>
      <c r="Y109" s="660"/>
      <c r="Z109" s="660"/>
      <c r="AA109" s="573"/>
      <c r="AB109" s="573"/>
      <c r="AC109" s="573"/>
      <c r="AD109" s="666"/>
      <c r="AE109" s="666"/>
      <c r="AF109" s="667"/>
    </row>
    <row r="110" spans="2:37" ht="15.75" customHeight="1">
      <c r="D110" s="201" t="s">
        <v>343</v>
      </c>
      <c r="E110" s="202"/>
      <c r="F110" s="202"/>
      <c r="G110" s="202"/>
      <c r="H110" s="661" t="s">
        <v>344</v>
      </c>
      <c r="I110" s="661"/>
      <c r="J110" s="661"/>
      <c r="K110" s="661"/>
      <c r="L110" s="661"/>
      <c r="M110" s="661"/>
      <c r="N110" s="663" t="s">
        <v>345</v>
      </c>
      <c r="O110" s="663"/>
      <c r="P110" s="663"/>
      <c r="Q110" s="670" t="s">
        <v>507</v>
      </c>
      <c r="R110" s="671"/>
      <c r="S110" s="671"/>
      <c r="T110" s="672"/>
      <c r="U110" s="660" t="s">
        <v>1552</v>
      </c>
      <c r="V110" s="660"/>
      <c r="W110" s="660"/>
      <c r="X110" s="660" t="s">
        <v>1555</v>
      </c>
      <c r="Y110" s="660"/>
      <c r="Z110" s="660"/>
      <c r="AA110" s="573" t="s">
        <v>1555</v>
      </c>
      <c r="AB110" s="573"/>
      <c r="AC110" s="573"/>
      <c r="AD110" s="666"/>
      <c r="AE110" s="666"/>
      <c r="AF110" s="667"/>
      <c r="AH110" s="517" t="s">
        <v>290</v>
      </c>
      <c r="AI110" s="517"/>
      <c r="AJ110" s="517"/>
      <c r="AK110" s="517"/>
    </row>
    <row r="111" spans="2:37" ht="15.75" customHeight="1">
      <c r="D111" s="201"/>
      <c r="E111" s="202"/>
      <c r="F111" s="202"/>
      <c r="G111" s="202"/>
      <c r="H111" s="661"/>
      <c r="I111" s="661"/>
      <c r="J111" s="661"/>
      <c r="K111" s="661"/>
      <c r="L111" s="661"/>
      <c r="M111" s="661"/>
      <c r="N111" s="663"/>
      <c r="O111" s="663"/>
      <c r="P111" s="663"/>
      <c r="Q111" s="673"/>
      <c r="R111" s="674"/>
      <c r="S111" s="674"/>
      <c r="T111" s="675"/>
      <c r="U111" s="660"/>
      <c r="V111" s="660"/>
      <c r="W111" s="660"/>
      <c r="X111" s="660"/>
      <c r="Y111" s="660"/>
      <c r="Z111" s="660"/>
      <c r="AA111" s="573"/>
      <c r="AB111" s="573"/>
      <c r="AC111" s="573"/>
      <c r="AD111" s="666"/>
      <c r="AE111" s="666"/>
      <c r="AF111" s="667"/>
      <c r="AH111" s="517"/>
      <c r="AI111" s="517"/>
      <c r="AJ111" s="517"/>
      <c r="AK111" s="517"/>
    </row>
    <row r="112" spans="2:37" ht="15.75" customHeight="1">
      <c r="D112" s="201"/>
      <c r="E112" s="202"/>
      <c r="F112" s="202"/>
      <c r="G112" s="202"/>
      <c r="H112" s="661"/>
      <c r="I112" s="661"/>
      <c r="J112" s="661"/>
      <c r="K112" s="661"/>
      <c r="L112" s="661"/>
      <c r="M112" s="661"/>
      <c r="N112" s="663"/>
      <c r="O112" s="663"/>
      <c r="P112" s="663"/>
      <c r="Q112" s="673"/>
      <c r="R112" s="674"/>
      <c r="S112" s="674"/>
      <c r="T112" s="675"/>
      <c r="U112" s="660"/>
      <c r="V112" s="660"/>
      <c r="W112" s="660"/>
      <c r="X112" s="660"/>
      <c r="Y112" s="660"/>
      <c r="Z112" s="660"/>
      <c r="AA112" s="573"/>
      <c r="AB112" s="573"/>
      <c r="AC112" s="573"/>
      <c r="AD112" s="666"/>
      <c r="AE112" s="666"/>
      <c r="AF112" s="667"/>
      <c r="AH112" s="517"/>
      <c r="AI112" s="517"/>
      <c r="AJ112" s="517"/>
      <c r="AK112" s="517"/>
    </row>
    <row r="113" spans="2:37" ht="15.75" customHeight="1">
      <c r="D113" s="201"/>
      <c r="E113" s="202"/>
      <c r="F113" s="202"/>
      <c r="G113" s="202"/>
      <c r="H113" s="661"/>
      <c r="I113" s="661"/>
      <c r="J113" s="661"/>
      <c r="K113" s="661"/>
      <c r="L113" s="661"/>
      <c r="M113" s="661"/>
      <c r="N113" s="663"/>
      <c r="O113" s="663"/>
      <c r="P113" s="663"/>
      <c r="Q113" s="676"/>
      <c r="R113" s="677"/>
      <c r="S113" s="677"/>
      <c r="T113" s="678"/>
      <c r="U113" s="660"/>
      <c r="V113" s="660"/>
      <c r="W113" s="660"/>
      <c r="X113" s="660"/>
      <c r="Y113" s="660"/>
      <c r="Z113" s="660"/>
      <c r="AA113" s="573"/>
      <c r="AB113" s="573"/>
      <c r="AC113" s="573"/>
      <c r="AD113" s="666"/>
      <c r="AE113" s="666"/>
      <c r="AF113" s="667"/>
      <c r="AH113" s="517"/>
      <c r="AI113" s="517"/>
      <c r="AJ113" s="517"/>
      <c r="AK113" s="517"/>
    </row>
    <row r="114" spans="2:37" ht="15.75" customHeight="1">
      <c r="D114" s="201" t="s">
        <v>346</v>
      </c>
      <c r="E114" s="202"/>
      <c r="F114" s="202"/>
      <c r="G114" s="202"/>
      <c r="H114" s="661" t="s">
        <v>347</v>
      </c>
      <c r="I114" s="661"/>
      <c r="J114" s="661"/>
      <c r="K114" s="661"/>
      <c r="L114" s="661"/>
      <c r="M114" s="661"/>
      <c r="N114" s="663" t="s">
        <v>348</v>
      </c>
      <c r="O114" s="663"/>
      <c r="P114" s="663"/>
      <c r="Q114" s="670" t="s">
        <v>506</v>
      </c>
      <c r="R114" s="671"/>
      <c r="S114" s="671"/>
      <c r="T114" s="672"/>
      <c r="U114" s="660" t="s">
        <v>1552</v>
      </c>
      <c r="V114" s="660"/>
      <c r="W114" s="660"/>
      <c r="X114" s="660" t="s">
        <v>1555</v>
      </c>
      <c r="Y114" s="660"/>
      <c r="Z114" s="660"/>
      <c r="AA114" s="573" t="s">
        <v>1555</v>
      </c>
      <c r="AB114" s="573"/>
      <c r="AC114" s="573"/>
      <c r="AD114" s="666"/>
      <c r="AE114" s="666"/>
      <c r="AF114" s="667"/>
      <c r="AH114" s="517"/>
      <c r="AI114" s="517"/>
      <c r="AJ114" s="517"/>
      <c r="AK114" s="517"/>
    </row>
    <row r="115" spans="2:37" ht="15.75" customHeight="1">
      <c r="B115" s="218"/>
      <c r="D115" s="201"/>
      <c r="E115" s="202"/>
      <c r="F115" s="202"/>
      <c r="G115" s="202"/>
      <c r="H115" s="661"/>
      <c r="I115" s="661"/>
      <c r="J115" s="661"/>
      <c r="K115" s="661"/>
      <c r="L115" s="661"/>
      <c r="M115" s="661"/>
      <c r="N115" s="663"/>
      <c r="O115" s="663"/>
      <c r="P115" s="663"/>
      <c r="Q115" s="673"/>
      <c r="R115" s="674"/>
      <c r="S115" s="674"/>
      <c r="T115" s="675"/>
      <c r="U115" s="660"/>
      <c r="V115" s="660"/>
      <c r="W115" s="660"/>
      <c r="X115" s="660"/>
      <c r="Y115" s="660"/>
      <c r="Z115" s="660"/>
      <c r="AA115" s="573"/>
      <c r="AB115" s="573"/>
      <c r="AC115" s="573"/>
      <c r="AD115" s="666"/>
      <c r="AE115" s="666"/>
      <c r="AF115" s="667"/>
      <c r="AH115" s="517"/>
      <c r="AI115" s="517"/>
      <c r="AJ115" s="517"/>
      <c r="AK115" s="517"/>
    </row>
    <row r="116" spans="2:37" ht="15.75" customHeight="1">
      <c r="B116" s="219"/>
      <c r="D116" s="201"/>
      <c r="E116" s="202"/>
      <c r="F116" s="202"/>
      <c r="G116" s="202"/>
      <c r="H116" s="661"/>
      <c r="I116" s="661"/>
      <c r="J116" s="661"/>
      <c r="K116" s="661"/>
      <c r="L116" s="661"/>
      <c r="M116" s="661"/>
      <c r="N116" s="663"/>
      <c r="O116" s="663"/>
      <c r="P116" s="663"/>
      <c r="Q116" s="676"/>
      <c r="R116" s="677"/>
      <c r="S116" s="677"/>
      <c r="T116" s="678"/>
      <c r="U116" s="660"/>
      <c r="V116" s="660"/>
      <c r="W116" s="660"/>
      <c r="X116" s="660"/>
      <c r="Y116" s="660"/>
      <c r="Z116" s="660"/>
      <c r="AA116" s="573"/>
      <c r="AB116" s="573"/>
      <c r="AC116" s="573"/>
      <c r="AD116" s="666"/>
      <c r="AE116" s="666"/>
      <c r="AF116" s="667"/>
      <c r="AH116" s="517"/>
      <c r="AI116" s="517"/>
      <c r="AJ116" s="517"/>
      <c r="AK116" s="517"/>
    </row>
    <row r="117" spans="2:37" ht="15.75" customHeight="1">
      <c r="D117" s="201" t="s">
        <v>349</v>
      </c>
      <c r="E117" s="202"/>
      <c r="F117" s="202"/>
      <c r="G117" s="202"/>
      <c r="H117" s="661" t="s">
        <v>350</v>
      </c>
      <c r="I117" s="661"/>
      <c r="J117" s="661"/>
      <c r="K117" s="661"/>
      <c r="L117" s="661"/>
      <c r="M117" s="661"/>
      <c r="N117" s="663" t="s">
        <v>351</v>
      </c>
      <c r="O117" s="663"/>
      <c r="P117" s="663"/>
      <c r="Q117" s="670" t="s">
        <v>505</v>
      </c>
      <c r="R117" s="671"/>
      <c r="S117" s="671"/>
      <c r="T117" s="672"/>
      <c r="U117" s="660" t="s">
        <v>1550</v>
      </c>
      <c r="V117" s="660"/>
      <c r="W117" s="660"/>
      <c r="X117" s="660" t="s">
        <v>1555</v>
      </c>
      <c r="Y117" s="660"/>
      <c r="Z117" s="660"/>
      <c r="AA117" s="573" t="s">
        <v>1555</v>
      </c>
      <c r="AB117" s="573"/>
      <c r="AC117" s="573"/>
      <c r="AD117" s="666"/>
      <c r="AE117" s="666"/>
      <c r="AF117" s="667"/>
      <c r="AH117" s="517"/>
      <c r="AI117" s="517"/>
      <c r="AJ117" s="517"/>
      <c r="AK117" s="517"/>
    </row>
    <row r="118" spans="2:37" ht="15.75" customHeight="1">
      <c r="D118" s="201"/>
      <c r="E118" s="202"/>
      <c r="F118" s="202"/>
      <c r="G118" s="202"/>
      <c r="H118" s="661"/>
      <c r="I118" s="661"/>
      <c r="J118" s="661"/>
      <c r="K118" s="661"/>
      <c r="L118" s="661"/>
      <c r="M118" s="661"/>
      <c r="N118" s="663"/>
      <c r="O118" s="663"/>
      <c r="P118" s="663"/>
      <c r="Q118" s="673"/>
      <c r="R118" s="674"/>
      <c r="S118" s="674"/>
      <c r="T118" s="675"/>
      <c r="U118" s="660"/>
      <c r="V118" s="660"/>
      <c r="W118" s="660"/>
      <c r="X118" s="660"/>
      <c r="Y118" s="660"/>
      <c r="Z118" s="660"/>
      <c r="AA118" s="573"/>
      <c r="AB118" s="573"/>
      <c r="AC118" s="573"/>
      <c r="AD118" s="666"/>
      <c r="AE118" s="666"/>
      <c r="AF118" s="667"/>
      <c r="AH118" s="517"/>
      <c r="AI118" s="517"/>
      <c r="AJ118" s="517"/>
      <c r="AK118" s="517"/>
    </row>
    <row r="119" spans="2:37" ht="15.75" customHeight="1">
      <c r="D119" s="201"/>
      <c r="E119" s="202"/>
      <c r="F119" s="202"/>
      <c r="G119" s="202"/>
      <c r="H119" s="661"/>
      <c r="I119" s="661"/>
      <c r="J119" s="661"/>
      <c r="K119" s="661"/>
      <c r="L119" s="661"/>
      <c r="M119" s="661"/>
      <c r="N119" s="663"/>
      <c r="O119" s="663"/>
      <c r="P119" s="663"/>
      <c r="Q119" s="673"/>
      <c r="R119" s="674"/>
      <c r="S119" s="674"/>
      <c r="T119" s="675"/>
      <c r="U119" s="660"/>
      <c r="V119" s="660"/>
      <c r="W119" s="660"/>
      <c r="X119" s="660"/>
      <c r="Y119" s="660"/>
      <c r="Z119" s="660"/>
      <c r="AA119" s="573"/>
      <c r="AB119" s="573"/>
      <c r="AC119" s="573"/>
      <c r="AD119" s="666"/>
      <c r="AE119" s="666"/>
      <c r="AF119" s="667"/>
      <c r="AH119" s="517"/>
      <c r="AI119" s="517"/>
      <c r="AJ119" s="517"/>
      <c r="AK119" s="517"/>
    </row>
    <row r="120" spans="2:37" ht="15.75" customHeight="1">
      <c r="D120" s="201"/>
      <c r="E120" s="202"/>
      <c r="F120" s="202"/>
      <c r="G120" s="202"/>
      <c r="H120" s="661"/>
      <c r="I120" s="661"/>
      <c r="J120" s="661"/>
      <c r="K120" s="661"/>
      <c r="L120" s="661"/>
      <c r="M120" s="661"/>
      <c r="N120" s="663"/>
      <c r="O120" s="663"/>
      <c r="P120" s="663"/>
      <c r="Q120" s="676"/>
      <c r="R120" s="677"/>
      <c r="S120" s="677"/>
      <c r="T120" s="678"/>
      <c r="U120" s="660"/>
      <c r="V120" s="660"/>
      <c r="W120" s="660"/>
      <c r="X120" s="660"/>
      <c r="Y120" s="660"/>
      <c r="Z120" s="660"/>
      <c r="AA120" s="573"/>
      <c r="AB120" s="573"/>
      <c r="AC120" s="573"/>
      <c r="AD120" s="666"/>
      <c r="AE120" s="666"/>
      <c r="AF120" s="667"/>
    </row>
    <row r="121" spans="2:37" ht="15.75" customHeight="1">
      <c r="D121" s="201" t="s">
        <v>352</v>
      </c>
      <c r="E121" s="202"/>
      <c r="F121" s="202"/>
      <c r="G121" s="202"/>
      <c r="H121" s="661" t="s">
        <v>353</v>
      </c>
      <c r="I121" s="661"/>
      <c r="J121" s="661"/>
      <c r="K121" s="661"/>
      <c r="L121" s="661"/>
      <c r="M121" s="661"/>
      <c r="N121" s="663" t="s">
        <v>354</v>
      </c>
      <c r="O121" s="663"/>
      <c r="P121" s="663"/>
      <c r="Q121" s="670" t="s">
        <v>506</v>
      </c>
      <c r="R121" s="671"/>
      <c r="S121" s="671"/>
      <c r="T121" s="672"/>
      <c r="U121" s="660" t="s">
        <v>1552</v>
      </c>
      <c r="V121" s="660"/>
      <c r="W121" s="660"/>
      <c r="X121" s="660" t="s">
        <v>1555</v>
      </c>
      <c r="Y121" s="660"/>
      <c r="Z121" s="660"/>
      <c r="AA121" s="573" t="s">
        <v>1555</v>
      </c>
      <c r="AB121" s="573"/>
      <c r="AC121" s="573"/>
      <c r="AD121" s="666"/>
      <c r="AE121" s="666"/>
      <c r="AF121" s="667"/>
    </row>
    <row r="122" spans="2:37" ht="15.75" customHeight="1">
      <c r="D122" s="201"/>
      <c r="E122" s="202"/>
      <c r="F122" s="202"/>
      <c r="G122" s="202"/>
      <c r="H122" s="661"/>
      <c r="I122" s="661"/>
      <c r="J122" s="661"/>
      <c r="K122" s="661"/>
      <c r="L122" s="661"/>
      <c r="M122" s="661"/>
      <c r="N122" s="663"/>
      <c r="O122" s="663"/>
      <c r="P122" s="663"/>
      <c r="Q122" s="673"/>
      <c r="R122" s="674"/>
      <c r="S122" s="674"/>
      <c r="T122" s="675"/>
      <c r="U122" s="660"/>
      <c r="V122" s="660"/>
      <c r="W122" s="660"/>
      <c r="X122" s="660"/>
      <c r="Y122" s="660"/>
      <c r="Z122" s="660"/>
      <c r="AA122" s="573"/>
      <c r="AB122" s="573"/>
      <c r="AC122" s="573"/>
      <c r="AD122" s="666"/>
      <c r="AE122" s="666"/>
      <c r="AF122" s="667"/>
    </row>
    <row r="123" spans="2:37" ht="15.75" customHeight="1">
      <c r="D123" s="201"/>
      <c r="E123" s="202"/>
      <c r="F123" s="202"/>
      <c r="G123" s="202"/>
      <c r="H123" s="661"/>
      <c r="I123" s="661"/>
      <c r="J123" s="661"/>
      <c r="K123" s="661"/>
      <c r="L123" s="661"/>
      <c r="M123" s="661"/>
      <c r="N123" s="663"/>
      <c r="O123" s="663"/>
      <c r="P123" s="663"/>
      <c r="Q123" s="673"/>
      <c r="R123" s="674"/>
      <c r="S123" s="674"/>
      <c r="T123" s="675"/>
      <c r="U123" s="660"/>
      <c r="V123" s="660"/>
      <c r="W123" s="660"/>
      <c r="X123" s="660"/>
      <c r="Y123" s="660"/>
      <c r="Z123" s="660"/>
      <c r="AA123" s="573"/>
      <c r="AB123" s="573"/>
      <c r="AC123" s="573"/>
      <c r="AD123" s="666"/>
      <c r="AE123" s="666"/>
      <c r="AF123" s="667"/>
    </row>
    <row r="124" spans="2:37" ht="15.75" customHeight="1">
      <c r="D124" s="201"/>
      <c r="E124" s="202"/>
      <c r="F124" s="202"/>
      <c r="G124" s="202"/>
      <c r="H124" s="661"/>
      <c r="I124" s="661"/>
      <c r="J124" s="661"/>
      <c r="K124" s="661"/>
      <c r="L124" s="661"/>
      <c r="M124" s="661"/>
      <c r="N124" s="663"/>
      <c r="O124" s="663"/>
      <c r="P124" s="663"/>
      <c r="Q124" s="673"/>
      <c r="R124" s="674"/>
      <c r="S124" s="674"/>
      <c r="T124" s="675"/>
      <c r="U124" s="660"/>
      <c r="V124" s="660"/>
      <c r="W124" s="660"/>
      <c r="X124" s="660"/>
      <c r="Y124" s="660"/>
      <c r="Z124" s="660"/>
      <c r="AA124" s="573"/>
      <c r="AB124" s="573"/>
      <c r="AC124" s="573"/>
      <c r="AD124" s="666"/>
      <c r="AE124" s="666"/>
      <c r="AF124" s="667"/>
    </row>
    <row r="125" spans="2:37" ht="15.75" customHeight="1">
      <c r="D125" s="201"/>
      <c r="E125" s="202"/>
      <c r="F125" s="202"/>
      <c r="G125" s="202"/>
      <c r="H125" s="661"/>
      <c r="I125" s="661"/>
      <c r="J125" s="661"/>
      <c r="K125" s="661"/>
      <c r="L125" s="661"/>
      <c r="M125" s="661"/>
      <c r="N125" s="663"/>
      <c r="O125" s="663"/>
      <c r="P125" s="663"/>
      <c r="Q125" s="676"/>
      <c r="R125" s="677"/>
      <c r="S125" s="677"/>
      <c r="T125" s="678"/>
      <c r="U125" s="660"/>
      <c r="V125" s="660"/>
      <c r="W125" s="660"/>
      <c r="X125" s="660"/>
      <c r="Y125" s="660"/>
      <c r="Z125" s="660"/>
      <c r="AA125" s="573"/>
      <c r="AB125" s="573"/>
      <c r="AC125" s="573"/>
      <c r="AD125" s="666"/>
      <c r="AE125" s="666"/>
      <c r="AF125" s="667"/>
    </row>
    <row r="126" spans="2:37" ht="15.75" customHeight="1">
      <c r="D126" s="201" t="s">
        <v>355</v>
      </c>
      <c r="E126" s="202"/>
      <c r="F126" s="202"/>
      <c r="G126" s="202"/>
      <c r="H126" s="661" t="s">
        <v>356</v>
      </c>
      <c r="I126" s="661"/>
      <c r="J126" s="661"/>
      <c r="K126" s="661"/>
      <c r="L126" s="661"/>
      <c r="M126" s="661"/>
      <c r="N126" s="663" t="s">
        <v>357</v>
      </c>
      <c r="O126" s="663"/>
      <c r="P126" s="663"/>
      <c r="Q126" s="670" t="s">
        <v>508</v>
      </c>
      <c r="R126" s="671"/>
      <c r="S126" s="671"/>
      <c r="T126" s="672"/>
      <c r="U126" s="660" t="s">
        <v>1552</v>
      </c>
      <c r="V126" s="660"/>
      <c r="W126" s="660"/>
      <c r="X126" s="660" t="s">
        <v>1555</v>
      </c>
      <c r="Y126" s="660"/>
      <c r="Z126" s="660"/>
      <c r="AA126" s="573" t="s">
        <v>1555</v>
      </c>
      <c r="AB126" s="573"/>
      <c r="AC126" s="573"/>
      <c r="AD126" s="666"/>
      <c r="AE126" s="666"/>
      <c r="AF126" s="667"/>
    </row>
    <row r="127" spans="2:37" ht="15.75" customHeight="1">
      <c r="D127" s="201"/>
      <c r="E127" s="202"/>
      <c r="F127" s="202"/>
      <c r="G127" s="202"/>
      <c r="H127" s="661"/>
      <c r="I127" s="661"/>
      <c r="J127" s="661"/>
      <c r="K127" s="661"/>
      <c r="L127" s="661"/>
      <c r="M127" s="661"/>
      <c r="N127" s="663"/>
      <c r="O127" s="663"/>
      <c r="P127" s="663"/>
      <c r="Q127" s="673"/>
      <c r="R127" s="674"/>
      <c r="S127" s="674"/>
      <c r="T127" s="675"/>
      <c r="U127" s="660"/>
      <c r="V127" s="660"/>
      <c r="W127" s="660"/>
      <c r="X127" s="660"/>
      <c r="Y127" s="660"/>
      <c r="Z127" s="660"/>
      <c r="AA127" s="573"/>
      <c r="AB127" s="573"/>
      <c r="AC127" s="573"/>
      <c r="AD127" s="666"/>
      <c r="AE127" s="666"/>
      <c r="AF127" s="667"/>
    </row>
    <row r="128" spans="2:37" ht="15.75" customHeight="1" thickBot="1">
      <c r="D128" s="203"/>
      <c r="E128" s="204"/>
      <c r="F128" s="204"/>
      <c r="G128" s="204"/>
      <c r="H128" s="662"/>
      <c r="I128" s="662"/>
      <c r="J128" s="662"/>
      <c r="K128" s="662"/>
      <c r="L128" s="662"/>
      <c r="M128" s="662"/>
      <c r="N128" s="664"/>
      <c r="O128" s="664"/>
      <c r="P128" s="664"/>
      <c r="Q128" s="679"/>
      <c r="R128" s="680"/>
      <c r="S128" s="680"/>
      <c r="T128" s="681"/>
      <c r="U128" s="665"/>
      <c r="V128" s="665"/>
      <c r="W128" s="665"/>
      <c r="X128" s="665"/>
      <c r="Y128" s="665"/>
      <c r="Z128" s="665"/>
      <c r="AA128" s="682"/>
      <c r="AB128" s="682"/>
      <c r="AC128" s="682"/>
      <c r="AD128" s="668"/>
      <c r="AE128" s="668"/>
      <c r="AF128" s="669"/>
    </row>
    <row r="129" spans="4:27" ht="15.75" customHeight="1">
      <c r="D129" s="110"/>
      <c r="E129" s="110"/>
      <c r="F129" s="110"/>
      <c r="G129" s="110"/>
      <c r="H129" s="105"/>
      <c r="I129" s="105"/>
      <c r="J129" s="105"/>
      <c r="K129" s="105"/>
      <c r="L129" s="105"/>
      <c r="M129" s="105"/>
      <c r="N129" s="111"/>
      <c r="O129" s="111"/>
      <c r="P129" s="111"/>
      <c r="Q129" s="112"/>
      <c r="R129" s="112"/>
      <c r="S129" s="112"/>
      <c r="T129" s="112"/>
      <c r="U129" s="112"/>
      <c r="V129" s="112"/>
      <c r="W129" s="112"/>
      <c r="X129" s="112"/>
      <c r="Y129" s="112"/>
      <c r="Z129" s="112"/>
      <c r="AA129" s="112"/>
    </row>
    <row r="130" spans="4:27" ht="15.75" customHeight="1">
      <c r="D130" s="110"/>
      <c r="E130" s="110"/>
      <c r="F130" s="110"/>
      <c r="G130" s="110"/>
      <c r="H130" s="105"/>
      <c r="I130" s="105"/>
      <c r="J130" s="105"/>
      <c r="K130" s="105"/>
      <c r="L130" s="105"/>
      <c r="M130" s="105"/>
      <c r="N130" s="111"/>
      <c r="O130" s="111"/>
      <c r="P130" s="111"/>
      <c r="Q130" s="112"/>
      <c r="R130" s="112"/>
      <c r="S130" s="112"/>
      <c r="T130" s="112"/>
      <c r="U130" s="112"/>
      <c r="V130" s="112"/>
      <c r="W130" s="112"/>
      <c r="X130" s="112"/>
      <c r="Y130" s="112"/>
      <c r="Z130" s="112"/>
      <c r="AA130" s="112"/>
    </row>
    <row r="164" spans="2:2" ht="15.75" customHeight="1">
      <c r="B164" s="218"/>
    </row>
    <row r="165" spans="2:2" ht="15.75" customHeight="1">
      <c r="B165" s="219"/>
    </row>
    <row r="173" spans="2:2" ht="15.75" customHeight="1">
      <c r="B173" s="218"/>
    </row>
    <row r="174" spans="2:2" ht="15.75" customHeight="1">
      <c r="B174" s="219"/>
    </row>
    <row r="179" spans="1:1" ht="15.75" customHeight="1">
      <c r="A179" s="83"/>
    </row>
    <row r="196" spans="2:2" ht="15.75" customHeight="1">
      <c r="B196" s="218"/>
    </row>
    <row r="197" spans="2:2" ht="15.75" customHeight="1">
      <c r="B197" s="219"/>
    </row>
    <row r="201" spans="2:2" ht="15.75" customHeight="1">
      <c r="B201" s="218"/>
    </row>
    <row r="202" spans="2:2" ht="15.75" customHeight="1">
      <c r="B202" s="219"/>
    </row>
    <row r="210" spans="2:2" ht="15.75" customHeight="1">
      <c r="B210" s="219"/>
    </row>
    <row r="211" spans="2:2" ht="15.75" customHeight="1">
      <c r="B211" s="219"/>
    </row>
  </sheetData>
  <sheetProtection algorithmName="SHA-512" hashValue="2XIhR30seOfIAiIzEdp5pwBbFHZsFTuAmUc7GkbGwSnLfhZIlzPRyyuQv9ac46KvcoKYn5ix3412I/MczMq1iQ==" saltValue="fg6zO8fXWIHRJrR4heOSOg==" spinCount="100000" sheet="1" selectLockedCells="1"/>
  <mergeCells count="402">
    <mergeCell ref="D121:G125"/>
    <mergeCell ref="H121:M125"/>
    <mergeCell ref="D33:U33"/>
    <mergeCell ref="D97:AA97"/>
    <mergeCell ref="T42:U43"/>
    <mergeCell ref="D44:G45"/>
    <mergeCell ref="H44:I45"/>
    <mergeCell ref="J44:J45"/>
    <mergeCell ref="K44:L45"/>
    <mergeCell ref="M44:M45"/>
    <mergeCell ref="N44:O45"/>
    <mergeCell ref="T40:U41"/>
    <mergeCell ref="V40:V41"/>
    <mergeCell ref="T36:V39"/>
    <mergeCell ref="N121:P125"/>
    <mergeCell ref="N55:O56"/>
    <mergeCell ref="H59:I60"/>
    <mergeCell ref="J59:J60"/>
    <mergeCell ref="K59:L60"/>
    <mergeCell ref="M59:M60"/>
    <mergeCell ref="N59:O60"/>
    <mergeCell ref="T55:U56"/>
    <mergeCell ref="V55:V56"/>
    <mergeCell ref="N61:O62"/>
    <mergeCell ref="D7:W7"/>
    <mergeCell ref="Q99:T103"/>
    <mergeCell ref="U99:W103"/>
    <mergeCell ref="D114:G116"/>
    <mergeCell ref="H114:M116"/>
    <mergeCell ref="D117:G120"/>
    <mergeCell ref="H117:M120"/>
    <mergeCell ref="D25:G26"/>
    <mergeCell ref="N27:P28"/>
    <mergeCell ref="N29:P30"/>
    <mergeCell ref="Q27:S28"/>
    <mergeCell ref="Q29:S30"/>
    <mergeCell ref="T25:V26"/>
    <mergeCell ref="H25:J26"/>
    <mergeCell ref="H27:J28"/>
    <mergeCell ref="H29:J30"/>
    <mergeCell ref="K27:M28"/>
    <mergeCell ref="K29:M30"/>
    <mergeCell ref="V42:V43"/>
    <mergeCell ref="P44:P45"/>
    <mergeCell ref="Q44:R45"/>
    <mergeCell ref="S44:S45"/>
    <mergeCell ref="T44:U45"/>
    <mergeCell ref="V44:V45"/>
    <mergeCell ref="D27:G28"/>
    <mergeCell ref="D29:G30"/>
    <mergeCell ref="D36:G41"/>
    <mergeCell ref="D42:G43"/>
    <mergeCell ref="H42:I43"/>
    <mergeCell ref="J42:J43"/>
    <mergeCell ref="K42:L43"/>
    <mergeCell ref="M42:M43"/>
    <mergeCell ref="N42:O43"/>
    <mergeCell ref="H36:J39"/>
    <mergeCell ref="K36:M39"/>
    <mergeCell ref="N36:P39"/>
    <mergeCell ref="D8:G10"/>
    <mergeCell ref="H8:J10"/>
    <mergeCell ref="W36:X39"/>
    <mergeCell ref="T27:V28"/>
    <mergeCell ref="T29:V30"/>
    <mergeCell ref="W19:X20"/>
    <mergeCell ref="W21:X22"/>
    <mergeCell ref="W23:X24"/>
    <mergeCell ref="W25:X26"/>
    <mergeCell ref="W27:X28"/>
    <mergeCell ref="W29:X30"/>
    <mergeCell ref="N15:P18"/>
    <mergeCell ref="Q15:S18"/>
    <mergeCell ref="T15:V18"/>
    <mergeCell ref="W15:X18"/>
    <mergeCell ref="D15:G18"/>
    <mergeCell ref="D19:G20"/>
    <mergeCell ref="D21:G22"/>
    <mergeCell ref="D23:G24"/>
    <mergeCell ref="H19:J20"/>
    <mergeCell ref="H21:J22"/>
    <mergeCell ref="H23:J24"/>
    <mergeCell ref="K15:M18"/>
    <mergeCell ref="K25:M26"/>
    <mergeCell ref="H15:J18"/>
    <mergeCell ref="D87:X88"/>
    <mergeCell ref="D89:X92"/>
    <mergeCell ref="AC38:AC39"/>
    <mergeCell ref="W83:W84"/>
    <mergeCell ref="X83:X84"/>
    <mergeCell ref="K19:M20"/>
    <mergeCell ref="K21:M22"/>
    <mergeCell ref="D11:G13"/>
    <mergeCell ref="H11:J13"/>
    <mergeCell ref="N25:P26"/>
    <mergeCell ref="D83:G84"/>
    <mergeCell ref="H83:I84"/>
    <mergeCell ref="J83:J84"/>
    <mergeCell ref="K83:L84"/>
    <mergeCell ref="M83:M84"/>
    <mergeCell ref="N83:O84"/>
    <mergeCell ref="P83:P84"/>
    <mergeCell ref="D53:G54"/>
    <mergeCell ref="H53:I54"/>
    <mergeCell ref="J53:J54"/>
    <mergeCell ref="K53:L54"/>
    <mergeCell ref="M53:M54"/>
    <mergeCell ref="N53:O54"/>
    <mergeCell ref="D2:K4"/>
    <mergeCell ref="D5:N6"/>
    <mergeCell ref="D94:N95"/>
    <mergeCell ref="B93:B94"/>
    <mergeCell ref="B104:B105"/>
    <mergeCell ref="B115:B116"/>
    <mergeCell ref="X99:Z103"/>
    <mergeCell ref="AD99:AF103"/>
    <mergeCell ref="X104:Z109"/>
    <mergeCell ref="X110:Z113"/>
    <mergeCell ref="X114:Z116"/>
    <mergeCell ref="AD104:AF109"/>
    <mergeCell ref="AD110:AF113"/>
    <mergeCell ref="AD114:AF116"/>
    <mergeCell ref="D99:P101"/>
    <mergeCell ref="Q104:T109"/>
    <mergeCell ref="Q110:T113"/>
    <mergeCell ref="Q114:T116"/>
    <mergeCell ref="U104:W109"/>
    <mergeCell ref="U110:W113"/>
    <mergeCell ref="U114:W116"/>
    <mergeCell ref="N102:P103"/>
    <mergeCell ref="H102:M103"/>
    <mergeCell ref="N104:P109"/>
    <mergeCell ref="X126:Z128"/>
    <mergeCell ref="AD126:AF128"/>
    <mergeCell ref="X117:Z120"/>
    <mergeCell ref="AD117:AF120"/>
    <mergeCell ref="Q117:T120"/>
    <mergeCell ref="Q121:T125"/>
    <mergeCell ref="Q126:T128"/>
    <mergeCell ref="U117:W120"/>
    <mergeCell ref="U121:W125"/>
    <mergeCell ref="U126:W128"/>
    <mergeCell ref="AD121:AF125"/>
    <mergeCell ref="AA121:AC125"/>
    <mergeCell ref="AA126:AC128"/>
    <mergeCell ref="B164:B165"/>
    <mergeCell ref="B173:B174"/>
    <mergeCell ref="B196:B197"/>
    <mergeCell ref="B201:B202"/>
    <mergeCell ref="B210:B211"/>
    <mergeCell ref="B36:C37"/>
    <mergeCell ref="B99:C100"/>
    <mergeCell ref="X121:Z125"/>
    <mergeCell ref="D126:G128"/>
    <mergeCell ref="H126:M128"/>
    <mergeCell ref="N110:P113"/>
    <mergeCell ref="N114:P116"/>
    <mergeCell ref="N117:P120"/>
    <mergeCell ref="N126:P128"/>
    <mergeCell ref="D102:G103"/>
    <mergeCell ref="D104:G109"/>
    <mergeCell ref="H104:M109"/>
    <mergeCell ref="D110:G113"/>
    <mergeCell ref="H110:M113"/>
    <mergeCell ref="H40:I41"/>
    <mergeCell ref="K40:L41"/>
    <mergeCell ref="J40:J41"/>
    <mergeCell ref="M40:M41"/>
    <mergeCell ref="D59:G60"/>
    <mergeCell ref="P61:P62"/>
    <mergeCell ref="Q61:R62"/>
    <mergeCell ref="S61:S62"/>
    <mergeCell ref="D57:G58"/>
    <mergeCell ref="H57:I58"/>
    <mergeCell ref="J57:J58"/>
    <mergeCell ref="K57:L58"/>
    <mergeCell ref="M57:M58"/>
    <mergeCell ref="N57:O58"/>
    <mergeCell ref="P57:P58"/>
    <mergeCell ref="Q57:R58"/>
    <mergeCell ref="S57:S58"/>
    <mergeCell ref="D55:G56"/>
    <mergeCell ref="H55:I56"/>
    <mergeCell ref="J55:J56"/>
    <mergeCell ref="K55:L56"/>
    <mergeCell ref="M55:M56"/>
    <mergeCell ref="D61:G62"/>
    <mergeCell ref="H61:I62"/>
    <mergeCell ref="J61:J62"/>
    <mergeCell ref="K61:L62"/>
    <mergeCell ref="M61:M62"/>
    <mergeCell ref="N67:O68"/>
    <mergeCell ref="T63:U64"/>
    <mergeCell ref="V63:V64"/>
    <mergeCell ref="D65:G66"/>
    <mergeCell ref="H65:I66"/>
    <mergeCell ref="J65:J66"/>
    <mergeCell ref="K65:L66"/>
    <mergeCell ref="M65:M66"/>
    <mergeCell ref="N65:O66"/>
    <mergeCell ref="P65:P66"/>
    <mergeCell ref="Q65:R66"/>
    <mergeCell ref="S65:S66"/>
    <mergeCell ref="T65:U66"/>
    <mergeCell ref="V65:V66"/>
    <mergeCell ref="D63:G64"/>
    <mergeCell ref="H63:I64"/>
    <mergeCell ref="J63:J64"/>
    <mergeCell ref="K63:L64"/>
    <mergeCell ref="M63:M64"/>
    <mergeCell ref="N63:O64"/>
    <mergeCell ref="J71:J72"/>
    <mergeCell ref="K71:L72"/>
    <mergeCell ref="M71:M72"/>
    <mergeCell ref="N71:O72"/>
    <mergeCell ref="T67:U68"/>
    <mergeCell ref="V67:V68"/>
    <mergeCell ref="D69:G70"/>
    <mergeCell ref="H69:I70"/>
    <mergeCell ref="J69:J70"/>
    <mergeCell ref="K69:L70"/>
    <mergeCell ref="M69:M70"/>
    <mergeCell ref="N69:O70"/>
    <mergeCell ref="P69:P70"/>
    <mergeCell ref="Q69:R70"/>
    <mergeCell ref="S69:S70"/>
    <mergeCell ref="T69:U70"/>
    <mergeCell ref="V69:V70"/>
    <mergeCell ref="Q67:R68"/>
    <mergeCell ref="P67:P68"/>
    <mergeCell ref="D67:G68"/>
    <mergeCell ref="H67:I68"/>
    <mergeCell ref="J67:J68"/>
    <mergeCell ref="K67:L68"/>
    <mergeCell ref="M67:M68"/>
    <mergeCell ref="D75:G76"/>
    <mergeCell ref="H75:I76"/>
    <mergeCell ref="J75:J76"/>
    <mergeCell ref="K75:L76"/>
    <mergeCell ref="M75:M76"/>
    <mergeCell ref="N75:O76"/>
    <mergeCell ref="T71:U72"/>
    <mergeCell ref="V71:V72"/>
    <mergeCell ref="D73:G74"/>
    <mergeCell ref="H73:I74"/>
    <mergeCell ref="J73:J74"/>
    <mergeCell ref="K73:L74"/>
    <mergeCell ref="M73:M74"/>
    <mergeCell ref="N73:O74"/>
    <mergeCell ref="P73:P74"/>
    <mergeCell ref="Q73:R74"/>
    <mergeCell ref="S73:S74"/>
    <mergeCell ref="T73:U74"/>
    <mergeCell ref="V73:V74"/>
    <mergeCell ref="S71:S72"/>
    <mergeCell ref="Q71:R72"/>
    <mergeCell ref="P71:P72"/>
    <mergeCell ref="D71:G72"/>
    <mergeCell ref="H71:I72"/>
    <mergeCell ref="M77:M78"/>
    <mergeCell ref="N77:O78"/>
    <mergeCell ref="P77:P78"/>
    <mergeCell ref="Q77:R78"/>
    <mergeCell ref="S77:S78"/>
    <mergeCell ref="T77:U78"/>
    <mergeCell ref="V77:V78"/>
    <mergeCell ref="S75:S76"/>
    <mergeCell ref="Q75:R76"/>
    <mergeCell ref="P75:P76"/>
    <mergeCell ref="D81:G82"/>
    <mergeCell ref="H81:I82"/>
    <mergeCell ref="J81:J82"/>
    <mergeCell ref="K81:L82"/>
    <mergeCell ref="M81:M82"/>
    <mergeCell ref="N81:O82"/>
    <mergeCell ref="P81:P82"/>
    <mergeCell ref="Q81:R82"/>
    <mergeCell ref="S81:S82"/>
    <mergeCell ref="D46:G50"/>
    <mergeCell ref="D51:G52"/>
    <mergeCell ref="H51:I52"/>
    <mergeCell ref="J51:J52"/>
    <mergeCell ref="K51:L52"/>
    <mergeCell ref="M51:M52"/>
    <mergeCell ref="N51:O52"/>
    <mergeCell ref="T79:U80"/>
    <mergeCell ref="V79:V80"/>
    <mergeCell ref="S79:S80"/>
    <mergeCell ref="Q79:R80"/>
    <mergeCell ref="P79:P80"/>
    <mergeCell ref="D79:G80"/>
    <mergeCell ref="H79:I80"/>
    <mergeCell ref="J79:J80"/>
    <mergeCell ref="K79:L80"/>
    <mergeCell ref="M79:M80"/>
    <mergeCell ref="N79:O80"/>
    <mergeCell ref="T75:U76"/>
    <mergeCell ref="V75:V76"/>
    <mergeCell ref="D77:G78"/>
    <mergeCell ref="H77:I78"/>
    <mergeCell ref="J77:J78"/>
    <mergeCell ref="K77:L78"/>
    <mergeCell ref="V83:V84"/>
    <mergeCell ref="T83:U84"/>
    <mergeCell ref="S83:S84"/>
    <mergeCell ref="Q83:R84"/>
    <mergeCell ref="V53:V54"/>
    <mergeCell ref="T53:U54"/>
    <mergeCell ref="S55:S56"/>
    <mergeCell ref="Q55:R56"/>
    <mergeCell ref="P55:P56"/>
    <mergeCell ref="S59:S60"/>
    <mergeCell ref="Q59:R60"/>
    <mergeCell ref="P59:P60"/>
    <mergeCell ref="S63:S64"/>
    <mergeCell ref="Q63:R64"/>
    <mergeCell ref="P63:P64"/>
    <mergeCell ref="S67:S68"/>
    <mergeCell ref="T81:U82"/>
    <mergeCell ref="V81:V82"/>
    <mergeCell ref="T59:U60"/>
    <mergeCell ref="V59:V60"/>
    <mergeCell ref="T61:U62"/>
    <mergeCell ref="V61:V62"/>
    <mergeCell ref="T57:U58"/>
    <mergeCell ref="V57:V58"/>
    <mergeCell ref="T21:V22"/>
    <mergeCell ref="T19:V20"/>
    <mergeCell ref="Q23:S24"/>
    <mergeCell ref="Q21:S22"/>
    <mergeCell ref="Q19:S20"/>
    <mergeCell ref="S51:S52"/>
    <mergeCell ref="Q51:R52"/>
    <mergeCell ref="P51:P52"/>
    <mergeCell ref="S53:S54"/>
    <mergeCell ref="Q53:R54"/>
    <mergeCell ref="P53:P54"/>
    <mergeCell ref="T51:U52"/>
    <mergeCell ref="V51:V52"/>
    <mergeCell ref="H46:V50"/>
    <mergeCell ref="K23:M24"/>
    <mergeCell ref="N19:P20"/>
    <mergeCell ref="N21:P22"/>
    <mergeCell ref="N23:P24"/>
    <mergeCell ref="N40:O41"/>
    <mergeCell ref="P42:P43"/>
    <mergeCell ref="P40:P41"/>
    <mergeCell ref="T23:V24"/>
    <mergeCell ref="S40:S41"/>
    <mergeCell ref="Q40:R41"/>
    <mergeCell ref="AA38:AA39"/>
    <mergeCell ref="AB38:AB39"/>
    <mergeCell ref="Z36:AD37"/>
    <mergeCell ref="Z68:AA76"/>
    <mergeCell ref="Z52:Z57"/>
    <mergeCell ref="AA52:AA57"/>
    <mergeCell ref="Z58:Z66"/>
    <mergeCell ref="AA58:AA66"/>
    <mergeCell ref="AB65:AB66"/>
    <mergeCell ref="AC65:AC66"/>
    <mergeCell ref="Z40:Z42"/>
    <mergeCell ref="AA40:AA42"/>
    <mergeCell ref="AC48:AC49"/>
    <mergeCell ref="AB50:AB51"/>
    <mergeCell ref="AC50:AC51"/>
    <mergeCell ref="S42:S43"/>
    <mergeCell ref="Q42:R43"/>
    <mergeCell ref="Q36:S39"/>
    <mergeCell ref="Q25:S26"/>
    <mergeCell ref="W40:W82"/>
    <mergeCell ref="X40:X82"/>
    <mergeCell ref="Z38:Z39"/>
    <mergeCell ref="AB52:AB53"/>
    <mergeCell ref="AC52:AC53"/>
    <mergeCell ref="AB56:AB57"/>
    <mergeCell ref="AC56:AC57"/>
    <mergeCell ref="AB58:AB60"/>
    <mergeCell ref="AC58:AC60"/>
    <mergeCell ref="AC45:AC47"/>
    <mergeCell ref="Z48:Z51"/>
    <mergeCell ref="AA48:AA51"/>
    <mergeCell ref="AB40:AB42"/>
    <mergeCell ref="AC40:AC42"/>
    <mergeCell ref="Z43:Z47"/>
    <mergeCell ref="AA43:AA47"/>
    <mergeCell ref="AB43:AB44"/>
    <mergeCell ref="AC43:AC44"/>
    <mergeCell ref="AB45:AB47"/>
    <mergeCell ref="AB48:AB49"/>
    <mergeCell ref="AH110:AK119"/>
    <mergeCell ref="AH99:AK108"/>
    <mergeCell ref="AA99:AC103"/>
    <mergeCell ref="AA104:AC109"/>
    <mergeCell ref="AA110:AC113"/>
    <mergeCell ref="AA114:AC116"/>
    <mergeCell ref="AA117:AC120"/>
    <mergeCell ref="AB54:AB55"/>
    <mergeCell ref="AC54:AC55"/>
    <mergeCell ref="AB61:AB62"/>
    <mergeCell ref="AC61:AC62"/>
    <mergeCell ref="AB63:AB64"/>
    <mergeCell ref="AC63:AC64"/>
  </mergeCells>
  <conditionalFormatting sqref="D51:G52">
    <cfRule type="expression" dxfId="639" priority="27">
      <formula>OR($H$46="Select", $H$46="Individually")</formula>
    </cfRule>
  </conditionalFormatting>
  <conditionalFormatting sqref="D53:V82">
    <cfRule type="expression" dxfId="638" priority="1">
      <formula>OR($H$46="Select", $H$46="All at once")</formula>
    </cfRule>
  </conditionalFormatting>
  <conditionalFormatting sqref="H42:V45">
    <cfRule type="expression" dxfId="622" priority="9">
      <formula>$D42="Name of authority/organisation"</formula>
    </cfRule>
  </conditionalFormatting>
  <conditionalFormatting sqref="H51:V52">
    <cfRule type="expression" dxfId="621" priority="2">
      <formula>$H$46="Select"</formula>
    </cfRule>
    <cfRule type="expression" dxfId="620" priority="5">
      <formula>OR($H$46="Select", $H$46="Individually")</formula>
    </cfRule>
  </conditionalFormatting>
  <conditionalFormatting sqref="H51:V82">
    <cfRule type="expression" dxfId="619" priority="4">
      <formula>$D51="Name of authority/organisation"</formula>
    </cfRule>
  </conditionalFormatting>
  <conditionalFormatting sqref="H53:V82">
    <cfRule type="expression" dxfId="618" priority="3">
      <formula>OR($H$46="Select", $H$46="All at once")</formula>
    </cfRule>
  </conditionalFormatting>
  <conditionalFormatting sqref="W40:W84">
    <cfRule type="expression" dxfId="617" priority="29">
      <formula>$W$83=0</formula>
    </cfRule>
    <cfRule type="expression" dxfId="616" priority="31">
      <formula>$W$83&lt;&gt;$H$8</formula>
    </cfRule>
    <cfRule type="expression" dxfId="615" priority="33">
      <formula>$W$83=$H$8</formula>
    </cfRule>
  </conditionalFormatting>
  <conditionalFormatting sqref="X40:X84">
    <cfRule type="expression" dxfId="613" priority="28">
      <formula>$X$83=0</formula>
    </cfRule>
    <cfRule type="expression" dxfId="612" priority="30">
      <formula>$X$83&lt;&gt;$H$11</formula>
    </cfRule>
    <cfRule type="expression" dxfId="611" priority="32">
      <formula>$X$83=$H$11</formula>
    </cfRule>
  </conditionalFormatting>
  <dataValidations count="7">
    <dataValidation type="list" allowBlank="1" showInputMessage="1" showErrorMessage="1" sqref="Q104:Q107 Q110:Q111 Q114 Q117:Q118 Q121:Q122 Q129:T130 Q126" xr:uid="{BBB16F78-D36C-564F-8CD6-14AFCC3C08C7}">
      <formula1>"select, To a great extent, To some extent, To a small extent, No change"</formula1>
    </dataValidation>
    <dataValidation type="list" allowBlank="1" showInputMessage="1" showErrorMessage="1" sqref="U129:V130" xr:uid="{23BC5A53-2F0C-2F41-95B4-6489075133F4}">
      <formula1>"select, To a great extent, To some extent, To a small extent, No cost savings"</formula1>
    </dataValidation>
    <dataValidation type="custom" allowBlank="1" showInputMessage="1" showErrorMessage="1" error="Please insert numbers only. Mark missing values with &quot;NA&quot;." sqref="M42 S42 J42 M44 S51 P44 S44 V77 P53 M53 J44 P42 V42 S53 V44 P83 V75 M83 V51 S83 P51 P55 V83 M79 M59 M55 P57 M81 S59 P59 P79 M57 S55 V59 S57 M61 S61 S79 M63 M65 P63 S63 V53 S65 P65 S81 P61 V61 V65 V63 M67 S67 P81 M69 M71 P69 S69 V55 S71 P71 V81 P67 V67 V71 V69 M73 S73 V79 M75 M77 P75 S75 M51 S77 P77 V57 P73 V73 J55 J83 J53 J59 J57 J61 J65 J63 J67 J71 J69 J73 J77 J75 J81 J79 J51" xr:uid="{01D8AA67-B98E-0244-B815-354B84E78753}">
      <formula1>OR(ISNUMBER(J42), J42="NA")</formula1>
    </dataValidation>
    <dataValidation type="custom" allowBlank="1" showInputMessage="1" showErrorMessage="1" error="Please insert only numbers. Mark missing values with &quot;NA&quot;." sqref="H42 H44 T75 K42 K44 K51 N42 N44 K53 Q42 Q44 N53 T42 T44 Q53 T77 K83 Q51 T57 N83 Q83 T53 T55 N51 K79 K59 K55 K57 N59 N55 N57 Q59 Q55 Q57 T59 K81 N79 N81 K61 K63 K65 N61 N63 N65 Q61 Q63 Q65 T61 T63 T65 Q79 Q81 T79 K67 K69 K71 N67 N69 N71 Q67 Q69 Q71 T67 T69 T71 T81 T51 T83 K73 K75 K77 N73 N75 N77 Q73 Q75 Q77 T73 H53 H83 H55 H59 H57 H61 H63 H65 H67 H69 H71 H73 H75 H77 H79 H81 H51" xr:uid="{62D9F089-2D4D-4A75-952C-C45ECCFE5BF8}">
      <formula1>OR(ISNUMBER(H42),H42="NA")</formula1>
    </dataValidation>
    <dataValidation type="custom" allowBlank="1" showInputMessage="1" showErrorMessage="1" error="Please insert only numbers. Mark missing values with &quot;NA&quot;._x000a_" sqref="Y129:AA130 X104:X107 X117:X118 X110:X111 X114 X121:X122 X126 AA104:AA107 AA117:AA118 AA110:AA111 AA114 AA121:AA122 AA126" xr:uid="{0E7C2260-53E3-3347-8B72-A1D4AC5CB6B0}">
      <formula1>OR(ISNUMBER(X104), X104="NA")</formula1>
    </dataValidation>
    <dataValidation type="list" allowBlank="1" showInputMessage="1" showErrorMessage="1" error="Please insert only numbers. Mark missing values with &quot;NA&quot;." sqref="H46:V50" xr:uid="{0BD80B40-6D94-4421-A785-1E894CFCDA60}">
      <formula1>"Select, All at once, Individually"</formula1>
    </dataValidation>
    <dataValidation type="list" allowBlank="1" showInputMessage="1" showErrorMessage="1" sqref="U104:W128" xr:uid="{22EF1084-D08B-4975-AC9A-5B157785B300}">
      <formula1>"select, To a great extent, To some extent, To a small extent, No cost savings/increase, Increase in costs"</formula1>
    </dataValidation>
  </dataValidations>
  <pageMargins left="0.7" right="0.7" top="0.75" bottom="0.75" header="0.3" footer="0.3"/>
  <pageSetup paperSize="9" orientation="portrait" horizontalDpi="300" verticalDpi="300" r:id="rId1"/>
  <headerFooter>
    <oddFooter>&amp;C_x000D_&amp;1#&amp;"Verdana"&amp;7&amp;K000000 Confidential</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11" id="{D6C57D14-2816-4DB7-9D2B-967AE5C80AB1}">
            <xm:f>OR('A. Background Information'!$I$8="SEK", 'A. Background Information'!$L$8="SEK")</xm:f>
            <x14:dxf>
              <numFmt numFmtId="172" formatCode="#,##0\ [$SEK]"/>
            </x14:dxf>
          </x14:cfRule>
          <x14:cfRule type="expression" priority="12" id="{295F704D-4621-4FC4-9F94-D687FDA4172A}">
            <xm:f>OR('A. Background Information'!$I$8="RON", 'A. Background Information'!$L$8="RON")</xm:f>
            <x14:dxf>
              <numFmt numFmtId="171" formatCode="#,##0\ [$RON]"/>
            </x14:dxf>
          </x14:cfRule>
          <x14:cfRule type="expression" priority="13" id="{7427F43B-AC1C-4FF9-92D0-AA048F7C852C}">
            <xm:f>OR('A. Background Information'!$I$8="PLN", 'A. Background Information'!$L$8="PLN")</xm:f>
            <x14:dxf>
              <numFmt numFmtId="170" formatCode="#,##0\ [$PLN]"/>
            </x14:dxf>
          </x14:cfRule>
          <x14:cfRule type="expression" priority="14" stopIfTrue="1" id="{A7452822-C0DA-40AD-BD6E-4BBFD7C58889}">
            <xm:f>OR('A. Background Information'!$I$8="HUF", 'A. Background Information'!$L$8="HUF")</xm:f>
            <x14:dxf>
              <numFmt numFmtId="169" formatCode="#,##0\ [$HUF]"/>
            </x14:dxf>
          </x14:cfRule>
          <x14:cfRule type="expression" priority="15" id="{D339245C-68BB-44EF-913D-2900DADE44C2}">
            <xm:f>OR('A. Background Information'!$I$8="CZK", 'A. Background Information'!$L$8="CZK")</xm:f>
            <x14:dxf>
              <numFmt numFmtId="173" formatCode="#,##0\ [$CZK]"/>
            </x14:dxf>
          </x14:cfRule>
          <x14:cfRule type="expression" priority="16" stopIfTrue="1" id="{B538944E-E8CE-4C1E-B529-74A5D0B35FFA}">
            <xm:f>OR('A. Background Information'!$I$8="BGN", 'A. Background Information'!$L$8="BGN")</xm:f>
            <x14:dxf>
              <numFmt numFmtId="175" formatCode="#,##0\ [$BGN]"/>
            </x14:dxf>
          </x14:cfRule>
          <x14:cfRule type="expression" priority="17" stopIfTrue="1" id="{D98F4671-A6F8-44EB-8A1D-432A3387975C}">
            <xm:f>OR('A. Background Information'!$L$8="EUR", 'A. Background Information'!$I$8="EUR")</xm:f>
            <x14:dxf>
              <numFmt numFmtId="176" formatCode="#,##0\ [$EUR]"/>
            </x14:dxf>
          </x14:cfRule>
          <x14:cfRule type="expression" priority="18" stopIfTrue="1" id="{2669164A-2F5D-4720-87C7-D1FF441F992F}">
            <xm:f>OR('A. Background Information'!$I$8="DKK", 'A. Background Information'!$L$8="DKK")</xm:f>
            <x14:dxf>
              <numFmt numFmtId="174" formatCode="#,##0\ [$kr.-406]"/>
            </x14:dxf>
          </x14:cfRule>
          <xm:sqref>H51:I84</xm:sqref>
        </x14:conditionalFormatting>
        <x14:conditionalFormatting xmlns:xm="http://schemas.microsoft.com/office/excel/2006/main">
          <x14:cfRule type="expression" priority="19" id="{7A0A3B5B-E0B4-074B-A892-B6B218E16EA8}">
            <xm:f>OR('A. Background Information'!$I$8="SEK", 'A. Background Information'!$L$8="SEK")</xm:f>
            <x14:dxf>
              <numFmt numFmtId="172" formatCode="#,##0\ [$SEK]"/>
            </x14:dxf>
          </x14:cfRule>
          <x14:cfRule type="expression" priority="20" id="{3E2ABE71-61B9-B941-845D-2D78A0FA4AA4}">
            <xm:f>OR('A. Background Information'!$I$8="RON", 'A. Background Information'!$L$8="RON")</xm:f>
            <x14:dxf>
              <numFmt numFmtId="171" formatCode="#,##0\ [$RON]"/>
            </x14:dxf>
          </x14:cfRule>
          <x14:cfRule type="expression" priority="26" id="{33355FCB-23F8-5943-964F-592A5E475EA6}">
            <xm:f>OR('A. Background Information'!$I$8="PLN", 'A. Background Information'!$L$8="PLN")</xm:f>
            <x14:dxf>
              <numFmt numFmtId="170" formatCode="#,##0\ [$PLN]"/>
            </x14:dxf>
          </x14:cfRule>
          <x14:cfRule type="expression" priority="114" id="{389805B9-9F37-7544-ADD0-52A87903DB38}">
            <xm:f>OR('A. Background Information'!$I$8="CZK", 'A. Background Information'!$L$8="CZK")</xm:f>
            <x14:dxf>
              <numFmt numFmtId="173" formatCode="#,##0\ [$CZK]"/>
            </x14:dxf>
          </x14:cfRule>
          <x14:cfRule type="expression" priority="115" stopIfTrue="1" id="{2D1F220B-D657-4840-ACF9-445E50F8782A}">
            <xm:f>OR('A. Background Information'!$I$8="BGN", 'A. Background Information'!$L$8="BGN")</xm:f>
            <x14:dxf>
              <numFmt numFmtId="175" formatCode="#,##0\ [$BGN]"/>
            </x14:dxf>
          </x14:cfRule>
          <x14:cfRule type="expression" priority="120" stopIfTrue="1" id="{D20BEDE0-8148-DF45-8633-F06538A72788}">
            <xm:f>OR('A. Background Information'!$L$8="EUR", 'A. Background Information'!$I$8="EUR")</xm:f>
            <x14:dxf>
              <numFmt numFmtId="176" formatCode="#,##0\ [$EUR]"/>
            </x14:dxf>
          </x14:cfRule>
          <x14:cfRule type="expression" priority="1483" stopIfTrue="1" id="{59F2C6A8-141D-9045-B9B6-0E483CDC794C}">
            <xm:f>OR('A. Background Information'!$I$8="DKK", 'A. Background Information'!$L$8="DKK")</xm:f>
            <x14:dxf>
              <numFmt numFmtId="174" formatCode="#,##0\ [$kr.-406]"/>
            </x14:dxf>
          </x14:cfRule>
          <xm:sqref>H8:J10 H21:X24 H42:I45 K42:L45 N42:O45 Q42:R45 T42:U45 K51:L84 N51:O84 Q51:R84 T51:U84 W83:W84 AA104:AC128</xm:sqref>
        </x14:conditionalFormatting>
        <x14:conditionalFormatting xmlns:xm="http://schemas.microsoft.com/office/excel/2006/main">
          <x14:cfRule type="expression" priority="113" stopIfTrue="1" id="{4DE7599E-D643-3C42-8111-0904883EF037}">
            <xm:f>OR('A. Background Information'!$I$8="HUF", 'A. Background Information'!$L$8="HUF")</xm:f>
            <x14:dxf>
              <numFmt numFmtId="169" formatCode="#,##0\ [$HUF]"/>
            </x14:dxf>
          </x14:cfRule>
          <xm:sqref>W83:W84 H8:J10 H21:X24 H42:I45 K42:L45 N42:O45 Q42:R45 T42:U45 K51:L84 N51:O84 Q51:R84 T51:U84 AA104:AC128</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B9CC6-3A08-48A7-8373-E2452C912099}">
  <dimension ref="A1:AM197"/>
  <sheetViews>
    <sheetView zoomScale="70" zoomScaleNormal="70" workbookViewId="0">
      <selection activeCell="H42" sqref="H42:I43"/>
    </sheetView>
  </sheetViews>
  <sheetFormatPr defaultColWidth="11.33203125" defaultRowHeight="15.75" customHeight="1"/>
  <cols>
    <col min="1" max="1" width="4.58203125" style="20" customWidth="1"/>
    <col min="2" max="2" width="5.33203125" style="80" customWidth="1"/>
    <col min="3" max="3" width="4.58203125" style="80" customWidth="1"/>
    <col min="4" max="22" width="11.33203125" style="20"/>
    <col min="23" max="23" width="11.08203125" style="20" customWidth="1"/>
    <col min="24" max="28" width="11.33203125" style="20"/>
    <col min="29" max="29" width="31.83203125" style="20" customWidth="1"/>
    <col min="30" max="30" width="13.08203125" style="20" customWidth="1"/>
    <col min="31" max="31" width="31" style="20" customWidth="1"/>
    <col min="32" max="32" width="66.83203125" style="20" customWidth="1"/>
    <col min="33" max="33" width="2.58203125" style="20" customWidth="1"/>
    <col min="34" max="16384" width="11.33203125" style="20"/>
  </cols>
  <sheetData>
    <row r="1" spans="1:27" ht="15.75" customHeight="1">
      <c r="A1" s="19"/>
      <c r="B1" s="15"/>
      <c r="C1" s="15"/>
    </row>
    <row r="2" spans="1:27" ht="15.75" customHeight="1">
      <c r="A2" s="19"/>
      <c r="B2" s="15"/>
      <c r="C2" s="15"/>
      <c r="D2" s="298" t="s">
        <v>358</v>
      </c>
      <c r="E2" s="298"/>
      <c r="F2" s="298"/>
      <c r="G2" s="298"/>
      <c r="H2" s="298"/>
      <c r="I2" s="298"/>
      <c r="J2" s="298"/>
      <c r="K2" s="298"/>
      <c r="L2" s="16"/>
      <c r="M2" s="16"/>
      <c r="N2" s="16"/>
    </row>
    <row r="3" spans="1:27" ht="15.75" customHeight="1">
      <c r="A3" s="19"/>
      <c r="B3" s="15"/>
      <c r="C3" s="15"/>
      <c r="D3" s="298"/>
      <c r="E3" s="298"/>
      <c r="F3" s="298"/>
      <c r="G3" s="298"/>
      <c r="H3" s="298"/>
      <c r="I3" s="298"/>
      <c r="J3" s="298"/>
      <c r="K3" s="298"/>
      <c r="L3" s="16"/>
      <c r="M3" s="16"/>
      <c r="N3" s="16"/>
    </row>
    <row r="4" spans="1:27" ht="15.75" customHeight="1">
      <c r="A4" s="19"/>
      <c r="B4" s="15"/>
      <c r="C4" s="15"/>
      <c r="D4" s="298"/>
      <c r="E4" s="298"/>
      <c r="F4" s="298"/>
      <c r="G4" s="298"/>
      <c r="H4" s="298"/>
      <c r="I4" s="298"/>
      <c r="J4" s="298"/>
      <c r="K4" s="298"/>
      <c r="L4" s="17"/>
      <c r="M4" s="16"/>
      <c r="N4" s="16"/>
    </row>
    <row r="5" spans="1:27" ht="15.75" customHeight="1">
      <c r="A5" s="19"/>
      <c r="B5" s="15"/>
      <c r="C5" s="15"/>
      <c r="D5" s="317" t="s">
        <v>359</v>
      </c>
      <c r="E5" s="317"/>
      <c r="F5" s="317"/>
      <c r="G5" s="317"/>
      <c r="H5" s="317"/>
      <c r="I5" s="317"/>
      <c r="J5" s="317"/>
      <c r="K5" s="317"/>
      <c r="L5" s="317"/>
      <c r="M5" s="317"/>
      <c r="N5" s="317"/>
      <c r="O5" s="317"/>
      <c r="P5" s="317"/>
    </row>
    <row r="6" spans="1:27" ht="15.75" customHeight="1" thickBot="1">
      <c r="A6" s="19"/>
      <c r="B6" s="15"/>
      <c r="C6" s="15"/>
      <c r="D6" s="318"/>
      <c r="E6" s="318"/>
      <c r="F6" s="318"/>
      <c r="G6" s="318"/>
      <c r="H6" s="318"/>
      <c r="I6" s="318"/>
      <c r="J6" s="318"/>
      <c r="K6" s="318"/>
      <c r="L6" s="318"/>
      <c r="M6" s="318"/>
      <c r="N6" s="318"/>
      <c r="O6" s="318"/>
      <c r="P6" s="318"/>
      <c r="Q6" s="84"/>
      <c r="R6" s="84"/>
      <c r="S6" s="84"/>
      <c r="T6" s="84"/>
      <c r="U6" s="84"/>
      <c r="V6" s="84"/>
      <c r="W6" s="84"/>
      <c r="X6" s="84"/>
      <c r="Y6" s="84"/>
      <c r="Z6" s="84"/>
      <c r="AA6" s="84"/>
    </row>
    <row r="7" spans="1:27" ht="15.75" customHeight="1" thickBot="1">
      <c r="A7" s="19"/>
      <c r="B7" s="15"/>
      <c r="C7" s="15"/>
      <c r="D7" s="749"/>
      <c r="E7" s="749"/>
      <c r="F7" s="749"/>
      <c r="G7" s="749"/>
      <c r="H7" s="749"/>
      <c r="I7" s="749"/>
      <c r="J7" s="749"/>
      <c r="K7" s="749"/>
      <c r="L7" s="749"/>
      <c r="M7" s="749"/>
      <c r="N7" s="749"/>
      <c r="O7" s="749"/>
      <c r="P7" s="749"/>
      <c r="Q7" s="749"/>
      <c r="R7" s="749"/>
      <c r="S7" s="749"/>
      <c r="T7" s="749"/>
      <c r="U7" s="749"/>
      <c r="V7" s="749"/>
      <c r="W7" s="749"/>
      <c r="X7" s="98"/>
    </row>
    <row r="8" spans="1:27" ht="15.75" customHeight="1">
      <c r="A8" s="19"/>
      <c r="B8" s="15"/>
      <c r="C8" s="15"/>
      <c r="D8" s="290" t="s">
        <v>360</v>
      </c>
      <c r="E8" s="291"/>
      <c r="F8" s="291"/>
      <c r="G8" s="291"/>
      <c r="H8" s="793">
        <f>'A. Background Information'!H170</f>
        <v>525587.75221325445</v>
      </c>
      <c r="I8" s="793"/>
      <c r="J8" s="794"/>
      <c r="K8" s="37"/>
      <c r="L8" s="37"/>
      <c r="M8" s="37"/>
      <c r="N8" s="37"/>
      <c r="O8" s="37"/>
      <c r="P8" s="37"/>
      <c r="Q8" s="37"/>
      <c r="R8" s="37"/>
      <c r="S8" s="37"/>
      <c r="T8" s="37"/>
      <c r="U8" s="37"/>
      <c r="V8" s="37"/>
      <c r="W8" s="37"/>
      <c r="X8" s="37"/>
    </row>
    <row r="9" spans="1:27" ht="15.75" customHeight="1">
      <c r="A9" s="19"/>
      <c r="B9" s="15"/>
      <c r="C9" s="15"/>
      <c r="D9" s="293"/>
      <c r="E9" s="294"/>
      <c r="F9" s="294"/>
      <c r="G9" s="294"/>
      <c r="H9" s="795"/>
      <c r="I9" s="795"/>
      <c r="J9" s="796"/>
      <c r="K9" s="37"/>
      <c r="L9" s="37"/>
      <c r="M9" s="37"/>
      <c r="N9" s="37"/>
      <c r="O9" s="37"/>
      <c r="P9" s="37"/>
      <c r="Q9" s="37"/>
      <c r="R9" s="37"/>
      <c r="S9" s="37"/>
      <c r="T9" s="37"/>
      <c r="U9" s="37"/>
      <c r="V9" s="37"/>
      <c r="W9" s="37"/>
      <c r="X9" s="37"/>
    </row>
    <row r="10" spans="1:27" ht="15.75" customHeight="1">
      <c r="A10" s="19"/>
      <c r="B10" s="15"/>
      <c r="C10" s="15"/>
      <c r="D10" s="293"/>
      <c r="E10" s="294"/>
      <c r="F10" s="294"/>
      <c r="G10" s="294"/>
      <c r="H10" s="795"/>
      <c r="I10" s="795"/>
      <c r="J10" s="796"/>
      <c r="K10" s="37"/>
      <c r="L10" s="37"/>
      <c r="M10" s="37"/>
      <c r="N10" s="37"/>
      <c r="O10" s="37"/>
      <c r="P10" s="37"/>
      <c r="Q10" s="37"/>
      <c r="R10" s="37"/>
      <c r="S10" s="37"/>
      <c r="T10" s="37"/>
      <c r="U10" s="37"/>
      <c r="V10" s="37"/>
      <c r="W10" s="37"/>
      <c r="X10" s="37"/>
    </row>
    <row r="11" spans="1:27" ht="15.75" customHeight="1">
      <c r="A11" s="19"/>
      <c r="B11" s="15"/>
      <c r="C11" s="15"/>
      <c r="D11" s="293" t="s">
        <v>361</v>
      </c>
      <c r="E11" s="294"/>
      <c r="F11" s="294"/>
      <c r="G11" s="294"/>
      <c r="H11" s="703">
        <f>'A. Background Information'!H150</f>
        <v>8.8392999999999979</v>
      </c>
      <c r="I11" s="703"/>
      <c r="J11" s="704"/>
    </row>
    <row r="12" spans="1:27" ht="15.75" customHeight="1">
      <c r="A12" s="19"/>
      <c r="B12" s="15"/>
      <c r="C12" s="15"/>
      <c r="D12" s="293"/>
      <c r="E12" s="294"/>
      <c r="F12" s="294"/>
      <c r="G12" s="294"/>
      <c r="H12" s="703"/>
      <c r="I12" s="703"/>
      <c r="J12" s="704"/>
    </row>
    <row r="13" spans="1:27" ht="15.75" customHeight="1" thickBot="1">
      <c r="A13" s="19"/>
      <c r="B13" s="15"/>
      <c r="C13" s="15"/>
      <c r="D13" s="701"/>
      <c r="E13" s="702"/>
      <c r="F13" s="702"/>
      <c r="G13" s="702"/>
      <c r="H13" s="705"/>
      <c r="I13" s="705"/>
      <c r="J13" s="706"/>
    </row>
    <row r="14" spans="1:27" ht="15.75" hidden="1" customHeight="1" thickBot="1">
      <c r="A14" s="19"/>
      <c r="B14" s="15"/>
      <c r="C14" s="15"/>
    </row>
    <row r="15" spans="1:27" ht="12.75" hidden="1" customHeight="1">
      <c r="A15" s="19"/>
      <c r="B15" s="15"/>
      <c r="C15" s="15"/>
      <c r="D15" s="738" t="s">
        <v>311</v>
      </c>
      <c r="E15" s="581"/>
      <c r="F15" s="581"/>
      <c r="G15" s="581"/>
      <c r="H15" s="471" t="s">
        <v>137</v>
      </c>
      <c r="I15" s="471"/>
      <c r="J15" s="471"/>
      <c r="K15" s="471" t="s">
        <v>142</v>
      </c>
      <c r="L15" s="471"/>
      <c r="M15" s="471"/>
      <c r="N15" s="580" t="s">
        <v>147</v>
      </c>
      <c r="O15" s="581"/>
      <c r="P15" s="582"/>
      <c r="Q15" s="580" t="s">
        <v>151</v>
      </c>
      <c r="R15" s="581"/>
      <c r="S15" s="582"/>
      <c r="T15" s="580" t="s">
        <v>154</v>
      </c>
      <c r="U15" s="581"/>
      <c r="V15" s="582"/>
      <c r="W15" s="471" t="s">
        <v>362</v>
      </c>
      <c r="X15" s="471"/>
      <c r="Y15" s="471"/>
      <c r="Z15" s="580" t="s">
        <v>80</v>
      </c>
      <c r="AA15" s="763"/>
    </row>
    <row r="16" spans="1:27" ht="12.75" hidden="1" customHeight="1">
      <c r="A16" s="19"/>
      <c r="B16" s="15"/>
      <c r="C16" s="15"/>
      <c r="D16" s="739"/>
      <c r="E16" s="584"/>
      <c r="F16" s="584"/>
      <c r="G16" s="584"/>
      <c r="H16" s="473"/>
      <c r="I16" s="473"/>
      <c r="J16" s="473"/>
      <c r="K16" s="473"/>
      <c r="L16" s="473"/>
      <c r="M16" s="473"/>
      <c r="N16" s="583"/>
      <c r="O16" s="584"/>
      <c r="P16" s="585"/>
      <c r="Q16" s="583"/>
      <c r="R16" s="584"/>
      <c r="S16" s="585"/>
      <c r="T16" s="583"/>
      <c r="U16" s="584"/>
      <c r="V16" s="585"/>
      <c r="W16" s="473"/>
      <c r="X16" s="473"/>
      <c r="Y16" s="473"/>
      <c r="Z16" s="583"/>
      <c r="AA16" s="764"/>
    </row>
    <row r="17" spans="1:28" ht="12.75" hidden="1" customHeight="1">
      <c r="A17" s="19"/>
      <c r="B17" s="15"/>
      <c r="C17" s="15"/>
      <c r="D17" s="739"/>
      <c r="E17" s="584"/>
      <c r="F17" s="584"/>
      <c r="G17" s="584"/>
      <c r="H17" s="473"/>
      <c r="I17" s="473"/>
      <c r="J17" s="473"/>
      <c r="K17" s="473"/>
      <c r="L17" s="473"/>
      <c r="M17" s="473"/>
      <c r="N17" s="583"/>
      <c r="O17" s="584"/>
      <c r="P17" s="585"/>
      <c r="Q17" s="583"/>
      <c r="R17" s="584"/>
      <c r="S17" s="585"/>
      <c r="T17" s="583"/>
      <c r="U17" s="584"/>
      <c r="V17" s="585"/>
      <c r="W17" s="473"/>
      <c r="X17" s="473"/>
      <c r="Y17" s="473"/>
      <c r="Z17" s="583"/>
      <c r="AA17" s="764"/>
    </row>
    <row r="18" spans="1:28" ht="12.75" hidden="1" customHeight="1">
      <c r="A18" s="19"/>
      <c r="B18" s="15"/>
      <c r="C18" s="15"/>
      <c r="D18" s="739"/>
      <c r="E18" s="584"/>
      <c r="F18" s="584"/>
      <c r="G18" s="584"/>
      <c r="H18" s="473"/>
      <c r="I18" s="473"/>
      <c r="J18" s="473"/>
      <c r="K18" s="473"/>
      <c r="L18" s="473"/>
      <c r="M18" s="473"/>
      <c r="N18" s="586"/>
      <c r="O18" s="587"/>
      <c r="P18" s="588"/>
      <c r="Q18" s="586"/>
      <c r="R18" s="587"/>
      <c r="S18" s="588"/>
      <c r="T18" s="586"/>
      <c r="U18" s="587"/>
      <c r="V18" s="588"/>
      <c r="W18" s="473"/>
      <c r="X18" s="473"/>
      <c r="Y18" s="473"/>
      <c r="Z18" s="586"/>
      <c r="AA18" s="765"/>
    </row>
    <row r="19" spans="1:28" ht="12.75" hidden="1" customHeight="1">
      <c r="A19" s="19"/>
      <c r="B19" s="15"/>
      <c r="C19" s="15"/>
      <c r="D19" s="201" t="s">
        <v>312</v>
      </c>
      <c r="E19" s="202"/>
      <c r="F19" s="202"/>
      <c r="G19" s="202"/>
      <c r="H19" s="630">
        <f>H21/$H$8</f>
        <v>0.19642866403422338</v>
      </c>
      <c r="I19" s="630"/>
      <c r="J19" s="630"/>
      <c r="K19" s="630">
        <f>K21/$H$8</f>
        <v>0.14285721020670791</v>
      </c>
      <c r="L19" s="630"/>
      <c r="M19" s="630"/>
      <c r="N19" s="630">
        <f>N21/$H$8</f>
        <v>0.29464299605133504</v>
      </c>
      <c r="O19" s="630"/>
      <c r="P19" s="630"/>
      <c r="Q19" s="630">
        <f>Q21/$H$8</f>
        <v>0.28571442041341583</v>
      </c>
      <c r="R19" s="630"/>
      <c r="S19" s="630"/>
      <c r="T19" s="630">
        <f>T21/$H$8</f>
        <v>8.0357180741273196E-2</v>
      </c>
      <c r="U19" s="630"/>
      <c r="V19" s="630"/>
      <c r="W19" s="630">
        <f>W21/$H$8</f>
        <v>0</v>
      </c>
      <c r="X19" s="630"/>
      <c r="Y19" s="630"/>
      <c r="Z19" s="589">
        <f>SUM(H19:Y20)</f>
        <v>1.0000004714469555</v>
      </c>
      <c r="AA19" s="732"/>
    </row>
    <row r="20" spans="1:28" ht="13.5" hidden="1">
      <c r="A20" s="19"/>
      <c r="B20" s="15"/>
      <c r="C20" s="15"/>
      <c r="D20" s="201"/>
      <c r="E20" s="202"/>
      <c r="F20" s="202"/>
      <c r="G20" s="202"/>
      <c r="H20" s="630"/>
      <c r="I20" s="630"/>
      <c r="J20" s="630"/>
      <c r="K20" s="630"/>
      <c r="L20" s="630"/>
      <c r="M20" s="630"/>
      <c r="N20" s="630"/>
      <c r="O20" s="630"/>
      <c r="P20" s="630"/>
      <c r="Q20" s="630"/>
      <c r="R20" s="630"/>
      <c r="S20" s="630"/>
      <c r="T20" s="630"/>
      <c r="U20" s="630"/>
      <c r="V20" s="630"/>
      <c r="W20" s="630"/>
      <c r="X20" s="630"/>
      <c r="Y20" s="630"/>
      <c r="Z20" s="592"/>
      <c r="AA20" s="733"/>
    </row>
    <row r="21" spans="1:28" ht="12.75" hidden="1" customHeight="1">
      <c r="A21" s="19"/>
      <c r="B21" s="15"/>
      <c r="C21" s="15"/>
      <c r="D21" s="201" t="s">
        <v>313</v>
      </c>
      <c r="E21" s="202"/>
      <c r="F21" s="202"/>
      <c r="G21" s="202"/>
      <c r="H21" s="620">
        <f>H83</f>
        <v>103240.5</v>
      </c>
      <c r="I21" s="620"/>
      <c r="J21" s="620"/>
      <c r="K21" s="620">
        <f>K83</f>
        <v>75084</v>
      </c>
      <c r="L21" s="620"/>
      <c r="M21" s="620"/>
      <c r="N21" s="620">
        <f>N83</f>
        <v>154860.75</v>
      </c>
      <c r="O21" s="620"/>
      <c r="P21" s="620"/>
      <c r="Q21" s="759">
        <f>Q83</f>
        <v>150168</v>
      </c>
      <c r="R21" s="775"/>
      <c r="S21" s="776"/>
      <c r="T21" s="759">
        <f>T83</f>
        <v>42234.75</v>
      </c>
      <c r="U21" s="775"/>
      <c r="V21" s="776"/>
      <c r="W21" s="620">
        <f>W83</f>
        <v>0</v>
      </c>
      <c r="X21" s="620"/>
      <c r="Y21" s="620"/>
      <c r="Z21" s="759">
        <f>SUM(H21:Y22)</f>
        <v>525588</v>
      </c>
      <c r="AA21" s="760"/>
    </row>
    <row r="22" spans="1:28" ht="13.5" hidden="1">
      <c r="A22" s="19"/>
      <c r="B22" s="15"/>
      <c r="C22" s="15"/>
      <c r="D22" s="201"/>
      <c r="E22" s="202"/>
      <c r="F22" s="202"/>
      <c r="G22" s="202"/>
      <c r="H22" s="620"/>
      <c r="I22" s="620"/>
      <c r="J22" s="620"/>
      <c r="K22" s="620"/>
      <c r="L22" s="620"/>
      <c r="M22" s="620"/>
      <c r="N22" s="620"/>
      <c r="O22" s="620"/>
      <c r="P22" s="620"/>
      <c r="Q22" s="761"/>
      <c r="R22" s="777"/>
      <c r="S22" s="778"/>
      <c r="T22" s="761"/>
      <c r="U22" s="777"/>
      <c r="V22" s="778"/>
      <c r="W22" s="620"/>
      <c r="X22" s="620"/>
      <c r="Y22" s="620"/>
      <c r="Z22" s="761"/>
      <c r="AA22" s="762"/>
    </row>
    <row r="23" spans="1:28" ht="12.75" hidden="1" customHeight="1">
      <c r="A23" s="19"/>
      <c r="B23" s="15"/>
      <c r="C23" s="15"/>
      <c r="D23" s="201" t="s">
        <v>314</v>
      </c>
      <c r="E23" s="202"/>
      <c r="F23" s="202"/>
      <c r="G23" s="202"/>
      <c r="H23" s="620">
        <f>IFERROR(H21/('A. Background Information'!$E$63/1000000),0)</f>
        <v>62909.712447214966</v>
      </c>
      <c r="I23" s="620"/>
      <c r="J23" s="620"/>
      <c r="K23" s="620">
        <f>IFERROR(K21/('A. Background Information'!$E$63/1000000),0)</f>
        <v>45752.518143429064</v>
      </c>
      <c r="L23" s="620"/>
      <c r="M23" s="620"/>
      <c r="N23" s="620">
        <f>IFERROR(N21/('A. Background Information'!$E$63/1000000),0)</f>
        <v>94364.568670822438</v>
      </c>
      <c r="O23" s="620"/>
      <c r="P23" s="620"/>
      <c r="Q23" s="620">
        <f>IFERROR(Q21/('A. Background Information'!$E$63/1000000),0)</f>
        <v>91505.036286858129</v>
      </c>
      <c r="R23" s="620"/>
      <c r="S23" s="620"/>
      <c r="T23" s="620">
        <f>IFERROR(T21/('A. Background Information'!$E$63/1000000),0)</f>
        <v>25735.791455678849</v>
      </c>
      <c r="U23" s="620"/>
      <c r="V23" s="620"/>
      <c r="W23" s="620">
        <f>IFERROR(W21/('A. Background Information'!$E$63/1000000),0)</f>
        <v>0</v>
      </c>
      <c r="X23" s="620"/>
      <c r="Y23" s="620"/>
      <c r="Z23" s="759">
        <f>SUM(H23:Y24)</f>
        <v>320267.6270040035</v>
      </c>
      <c r="AA23" s="760"/>
    </row>
    <row r="24" spans="1:28" ht="12.75" hidden="1" customHeight="1">
      <c r="D24" s="201"/>
      <c r="E24" s="202"/>
      <c r="F24" s="202"/>
      <c r="G24" s="202"/>
      <c r="H24" s="620"/>
      <c r="I24" s="620"/>
      <c r="J24" s="620"/>
      <c r="K24" s="620"/>
      <c r="L24" s="620"/>
      <c r="M24" s="620"/>
      <c r="N24" s="620"/>
      <c r="O24" s="620"/>
      <c r="P24" s="620"/>
      <c r="Q24" s="620"/>
      <c r="R24" s="620"/>
      <c r="S24" s="620"/>
      <c r="T24" s="620"/>
      <c r="U24" s="620"/>
      <c r="V24" s="620"/>
      <c r="W24" s="620"/>
      <c r="X24" s="620"/>
      <c r="Y24" s="620"/>
      <c r="Z24" s="761"/>
      <c r="AA24" s="762"/>
    </row>
    <row r="25" spans="1:28" ht="12.75" hidden="1" customHeight="1">
      <c r="D25" s="201" t="s">
        <v>315</v>
      </c>
      <c r="E25" s="202"/>
      <c r="F25" s="202"/>
      <c r="G25" s="202"/>
      <c r="H25" s="630">
        <f>H27/$H$11</f>
        <v>0.19642857142857145</v>
      </c>
      <c r="I25" s="630"/>
      <c r="J25" s="630"/>
      <c r="K25" s="630">
        <f>K27/$H$11</f>
        <v>0.14285714285714288</v>
      </c>
      <c r="L25" s="630"/>
      <c r="M25" s="630"/>
      <c r="N25" s="630">
        <f>N27/$H$11</f>
        <v>0.29464285714285721</v>
      </c>
      <c r="O25" s="630"/>
      <c r="P25" s="630"/>
      <c r="Q25" s="630">
        <f>Q27/$H$11</f>
        <v>0.28571428571428575</v>
      </c>
      <c r="R25" s="630"/>
      <c r="S25" s="630"/>
      <c r="T25" s="630">
        <f>T27/$H$11</f>
        <v>8.0357142857142891E-2</v>
      </c>
      <c r="U25" s="630"/>
      <c r="V25" s="630"/>
      <c r="W25" s="630">
        <f>W27/$H$11</f>
        <v>0</v>
      </c>
      <c r="X25" s="630"/>
      <c r="Y25" s="630"/>
      <c r="Z25" s="589">
        <f>SUM(H25:Y26)</f>
        <v>1</v>
      </c>
      <c r="AA25" s="732"/>
    </row>
    <row r="26" spans="1:28" ht="13.5" hidden="1">
      <c r="D26" s="201"/>
      <c r="E26" s="202"/>
      <c r="F26" s="202"/>
      <c r="G26" s="202"/>
      <c r="H26" s="630"/>
      <c r="I26" s="630"/>
      <c r="J26" s="630"/>
      <c r="K26" s="630"/>
      <c r="L26" s="630"/>
      <c r="M26" s="630"/>
      <c r="N26" s="630"/>
      <c r="O26" s="630"/>
      <c r="P26" s="630"/>
      <c r="Q26" s="630"/>
      <c r="R26" s="630"/>
      <c r="S26" s="630"/>
      <c r="T26" s="630"/>
      <c r="U26" s="630"/>
      <c r="V26" s="630"/>
      <c r="W26" s="630"/>
      <c r="X26" s="630"/>
      <c r="Y26" s="630"/>
      <c r="Z26" s="592"/>
      <c r="AA26" s="733"/>
    </row>
    <row r="27" spans="1:28" ht="12.75" hidden="1" customHeight="1">
      <c r="D27" s="201" t="s">
        <v>316</v>
      </c>
      <c r="E27" s="202"/>
      <c r="F27" s="202"/>
      <c r="G27" s="202"/>
      <c r="H27" s="755">
        <f>J83</f>
        <v>1.7362910714285713</v>
      </c>
      <c r="I27" s="388"/>
      <c r="J27" s="388"/>
      <c r="K27" s="755">
        <f>M83</f>
        <v>1.2627571428571427</v>
      </c>
      <c r="L27" s="388"/>
      <c r="M27" s="388"/>
      <c r="N27" s="755">
        <f>P83</f>
        <v>2.6044366071428571</v>
      </c>
      <c r="O27" s="388"/>
      <c r="P27" s="388"/>
      <c r="Q27" s="755">
        <f>S83</f>
        <v>2.5255142857142854</v>
      </c>
      <c r="R27" s="388"/>
      <c r="S27" s="388"/>
      <c r="T27" s="755">
        <f>V83</f>
        <v>0.71030089285714293</v>
      </c>
      <c r="U27" s="388"/>
      <c r="V27" s="388"/>
      <c r="W27" s="755">
        <f>Y83</f>
        <v>0</v>
      </c>
      <c r="X27" s="388"/>
      <c r="Y27" s="388"/>
      <c r="Z27" s="717">
        <f>SUM(H27:Y28)</f>
        <v>8.8392999999999997</v>
      </c>
      <c r="AA27" s="734"/>
    </row>
    <row r="28" spans="1:28" ht="13.5" hidden="1">
      <c r="D28" s="201"/>
      <c r="E28" s="202"/>
      <c r="F28" s="202"/>
      <c r="G28" s="202"/>
      <c r="H28" s="388"/>
      <c r="I28" s="388"/>
      <c r="J28" s="388"/>
      <c r="K28" s="388"/>
      <c r="L28" s="388"/>
      <c r="M28" s="388"/>
      <c r="N28" s="388"/>
      <c r="O28" s="388"/>
      <c r="P28" s="388"/>
      <c r="Q28" s="388"/>
      <c r="R28" s="388"/>
      <c r="S28" s="388"/>
      <c r="T28" s="388"/>
      <c r="U28" s="388"/>
      <c r="V28" s="388"/>
      <c r="W28" s="388"/>
      <c r="X28" s="388"/>
      <c r="Y28" s="388"/>
      <c r="Z28" s="720"/>
      <c r="AA28" s="735"/>
    </row>
    <row r="29" spans="1:28" ht="15.75" hidden="1" customHeight="1">
      <c r="D29" s="201" t="s">
        <v>317</v>
      </c>
      <c r="E29" s="202"/>
      <c r="F29" s="202"/>
      <c r="G29" s="202"/>
      <c r="H29" s="388">
        <f>H27/'A. Background Information'!$E$63/1000000</f>
        <v>1.0580108777876725E-12</v>
      </c>
      <c r="I29" s="388"/>
      <c r="J29" s="388"/>
      <c r="K29" s="388">
        <f>K27/'A. Background Information'!$E$63/1000000</f>
        <v>7.6946245657285261E-13</v>
      </c>
      <c r="L29" s="388"/>
      <c r="M29" s="388"/>
      <c r="N29" s="388">
        <f>N27/'A. Background Information'!$E$63/1000000</f>
        <v>1.5870163166815086E-12</v>
      </c>
      <c r="O29" s="388"/>
      <c r="P29" s="388"/>
      <c r="Q29" s="388">
        <f>Q27/'A. Background Information'!$E$63/1000000</f>
        <v>1.5389249131457052E-12</v>
      </c>
      <c r="R29" s="388"/>
      <c r="S29" s="388"/>
      <c r="T29" s="388">
        <f>T27/'A. Background Information'!$E$63/1000000</f>
        <v>4.3282263182222968E-13</v>
      </c>
      <c r="U29" s="388"/>
      <c r="V29" s="388"/>
      <c r="W29" s="388">
        <f>W27/'A. Background Information'!$E$63/1000000</f>
        <v>0</v>
      </c>
      <c r="X29" s="388"/>
      <c r="Y29" s="388"/>
      <c r="Z29" s="723">
        <f>SUM(H29:Y30)</f>
        <v>5.3862371960099694E-12</v>
      </c>
      <c r="AA29" s="791"/>
    </row>
    <row r="30" spans="1:28" ht="15.75" hidden="1" customHeight="1" thickBot="1">
      <c r="D30" s="203"/>
      <c r="E30" s="204"/>
      <c r="F30" s="204"/>
      <c r="G30" s="204"/>
      <c r="H30" s="389"/>
      <c r="I30" s="389"/>
      <c r="J30" s="389"/>
      <c r="K30" s="389"/>
      <c r="L30" s="389"/>
      <c r="M30" s="389"/>
      <c r="N30" s="389"/>
      <c r="O30" s="389"/>
      <c r="P30" s="389"/>
      <c r="Q30" s="389"/>
      <c r="R30" s="389"/>
      <c r="S30" s="389"/>
      <c r="T30" s="389"/>
      <c r="U30" s="389"/>
      <c r="V30" s="389"/>
      <c r="W30" s="389"/>
      <c r="X30" s="389"/>
      <c r="Y30" s="389"/>
      <c r="Z30" s="726"/>
      <c r="AA30" s="792"/>
    </row>
    <row r="32" spans="1:28" ht="15.75" customHeight="1">
      <c r="B32" s="99"/>
      <c r="Z32" s="767"/>
      <c r="AA32" s="767"/>
      <c r="AB32" s="767"/>
    </row>
    <row r="33" spans="2:33" ht="15">
      <c r="B33" s="99"/>
      <c r="D33" s="756" t="s">
        <v>318</v>
      </c>
      <c r="E33" s="756"/>
      <c r="F33" s="756"/>
      <c r="G33" s="756"/>
      <c r="H33" s="756"/>
      <c r="I33" s="756"/>
      <c r="J33" s="756"/>
      <c r="K33" s="756"/>
      <c r="L33" s="756"/>
      <c r="M33" s="756"/>
      <c r="N33" s="756"/>
      <c r="O33" s="756"/>
      <c r="P33" s="756"/>
      <c r="Q33" s="756"/>
      <c r="R33" s="756"/>
      <c r="S33" s="756"/>
      <c r="T33" s="756"/>
      <c r="U33" s="756"/>
      <c r="V33" s="100"/>
      <c r="Z33" s="767"/>
      <c r="AA33" s="767"/>
      <c r="AB33" s="767"/>
    </row>
    <row r="34" spans="2:33" ht="15.75" customHeight="1">
      <c r="B34" s="99"/>
      <c r="Z34" s="767"/>
      <c r="AA34" s="767"/>
      <c r="AB34" s="767"/>
    </row>
    <row r="35" spans="2:33" ht="15.75" customHeight="1" thickBot="1">
      <c r="B35" s="99"/>
      <c r="Z35" s="105"/>
      <c r="AA35" s="105"/>
      <c r="AB35" s="105"/>
    </row>
    <row r="36" spans="2:33" ht="15.75" customHeight="1" thickTop="1">
      <c r="B36" s="458" t="s">
        <v>363</v>
      </c>
      <c r="C36" s="458"/>
      <c r="D36" s="740" t="s">
        <v>320</v>
      </c>
      <c r="E36" s="741"/>
      <c r="F36" s="741"/>
      <c r="G36" s="742"/>
      <c r="H36" s="471" t="s">
        <v>137</v>
      </c>
      <c r="I36" s="471"/>
      <c r="J36" s="471"/>
      <c r="K36" s="471" t="s">
        <v>142</v>
      </c>
      <c r="L36" s="471"/>
      <c r="M36" s="471"/>
      <c r="N36" s="580" t="s">
        <v>147</v>
      </c>
      <c r="O36" s="581"/>
      <c r="P36" s="582"/>
      <c r="Q36" s="580" t="s">
        <v>151</v>
      </c>
      <c r="R36" s="581"/>
      <c r="S36" s="582"/>
      <c r="T36" s="580" t="s">
        <v>154</v>
      </c>
      <c r="U36" s="581"/>
      <c r="V36" s="582"/>
      <c r="W36" s="471" t="s">
        <v>362</v>
      </c>
      <c r="X36" s="471"/>
      <c r="Y36" s="471"/>
      <c r="Z36" s="471" t="s">
        <v>80</v>
      </c>
      <c r="AA36" s="474"/>
      <c r="AB36" s="105"/>
      <c r="AC36" s="607" t="s">
        <v>136</v>
      </c>
      <c r="AD36" s="608"/>
      <c r="AE36" s="608"/>
      <c r="AF36" s="608"/>
      <c r="AG36" s="609"/>
    </row>
    <row r="37" spans="2:33" ht="15.75" customHeight="1" thickBot="1">
      <c r="B37" s="458"/>
      <c r="C37" s="458"/>
      <c r="D37" s="743"/>
      <c r="E37" s="744"/>
      <c r="F37" s="744"/>
      <c r="G37" s="745"/>
      <c r="H37" s="473"/>
      <c r="I37" s="473"/>
      <c r="J37" s="473"/>
      <c r="K37" s="473"/>
      <c r="L37" s="473"/>
      <c r="M37" s="473"/>
      <c r="N37" s="583"/>
      <c r="O37" s="584"/>
      <c r="P37" s="585"/>
      <c r="Q37" s="583"/>
      <c r="R37" s="584"/>
      <c r="S37" s="585"/>
      <c r="T37" s="583"/>
      <c r="U37" s="584"/>
      <c r="V37" s="585"/>
      <c r="W37" s="473"/>
      <c r="X37" s="473"/>
      <c r="Y37" s="473"/>
      <c r="Z37" s="473"/>
      <c r="AA37" s="475"/>
      <c r="AB37" s="105"/>
      <c r="AC37" s="610"/>
      <c r="AD37" s="611"/>
      <c r="AE37" s="611"/>
      <c r="AF37" s="611"/>
      <c r="AG37" s="612"/>
    </row>
    <row r="38" spans="2:33" ht="15.75" customHeight="1" thickTop="1">
      <c r="B38" s="96"/>
      <c r="C38" s="96"/>
      <c r="D38" s="743"/>
      <c r="E38" s="744"/>
      <c r="F38" s="744"/>
      <c r="G38" s="745"/>
      <c r="H38" s="473"/>
      <c r="I38" s="473"/>
      <c r="J38" s="473"/>
      <c r="K38" s="473"/>
      <c r="L38" s="473"/>
      <c r="M38" s="473"/>
      <c r="N38" s="583"/>
      <c r="O38" s="584"/>
      <c r="P38" s="585"/>
      <c r="Q38" s="583"/>
      <c r="R38" s="584"/>
      <c r="S38" s="585"/>
      <c r="T38" s="583"/>
      <c r="U38" s="584"/>
      <c r="V38" s="585"/>
      <c r="W38" s="473"/>
      <c r="X38" s="473"/>
      <c r="Y38" s="473"/>
      <c r="Z38" s="473"/>
      <c r="AA38" s="475"/>
      <c r="AB38" s="105"/>
      <c r="AC38" s="601" t="s">
        <v>109</v>
      </c>
      <c r="AD38" s="789" t="s">
        <v>110</v>
      </c>
      <c r="AE38" s="789"/>
      <c r="AF38" s="603" t="s">
        <v>111</v>
      </c>
      <c r="AG38" s="114"/>
    </row>
    <row r="39" spans="2:33" ht="15.75" customHeight="1" thickBot="1">
      <c r="B39" s="99"/>
      <c r="D39" s="743"/>
      <c r="E39" s="744"/>
      <c r="F39" s="744"/>
      <c r="G39" s="745"/>
      <c r="H39" s="473"/>
      <c r="I39" s="473"/>
      <c r="J39" s="473"/>
      <c r="K39" s="473"/>
      <c r="L39" s="473"/>
      <c r="M39" s="473"/>
      <c r="N39" s="586"/>
      <c r="O39" s="587"/>
      <c r="P39" s="588"/>
      <c r="Q39" s="586"/>
      <c r="R39" s="587"/>
      <c r="S39" s="588"/>
      <c r="T39" s="586"/>
      <c r="U39" s="587"/>
      <c r="V39" s="588"/>
      <c r="W39" s="473"/>
      <c r="X39" s="473"/>
      <c r="Y39" s="473"/>
      <c r="Z39" s="473"/>
      <c r="AA39" s="475"/>
      <c r="AB39" s="105"/>
      <c r="AC39" s="602"/>
      <c r="AD39" s="790"/>
      <c r="AE39" s="790"/>
      <c r="AF39" s="604"/>
      <c r="AG39" s="115"/>
    </row>
    <row r="40" spans="2:33" ht="15.75" customHeight="1">
      <c r="B40" s="99"/>
      <c r="D40" s="743"/>
      <c r="E40" s="744"/>
      <c r="F40" s="744"/>
      <c r="G40" s="745"/>
      <c r="H40" s="632" t="s">
        <v>321</v>
      </c>
      <c r="I40" s="552"/>
      <c r="J40" s="634" t="s">
        <v>322</v>
      </c>
      <c r="K40" s="632" t="s">
        <v>321</v>
      </c>
      <c r="L40" s="552"/>
      <c r="M40" s="634" t="s">
        <v>322</v>
      </c>
      <c r="N40" s="632" t="s">
        <v>321</v>
      </c>
      <c r="O40" s="552"/>
      <c r="P40" s="634" t="s">
        <v>322</v>
      </c>
      <c r="Q40" s="632" t="s">
        <v>321</v>
      </c>
      <c r="R40" s="552"/>
      <c r="S40" s="634" t="s">
        <v>322</v>
      </c>
      <c r="T40" s="632" t="s">
        <v>321</v>
      </c>
      <c r="U40" s="552"/>
      <c r="V40" s="634" t="s">
        <v>322</v>
      </c>
      <c r="W40" s="632" t="s">
        <v>321</v>
      </c>
      <c r="X40" s="552"/>
      <c r="Y40" s="634" t="s">
        <v>322</v>
      </c>
      <c r="Z40" s="595" t="s">
        <v>321</v>
      </c>
      <c r="AA40" s="598" t="s">
        <v>322</v>
      </c>
      <c r="AB40" s="105"/>
      <c r="AC40" s="450" t="s">
        <v>137</v>
      </c>
      <c r="AD40" s="446" t="s">
        <v>138</v>
      </c>
      <c r="AE40" s="758" t="s">
        <v>115</v>
      </c>
      <c r="AF40" s="430" t="s">
        <v>139</v>
      </c>
      <c r="AG40" s="60"/>
    </row>
    <row r="41" spans="2:33" ht="15.75" customHeight="1">
      <c r="B41" s="99"/>
      <c r="D41" s="746"/>
      <c r="E41" s="747"/>
      <c r="F41" s="747"/>
      <c r="G41" s="748"/>
      <c r="H41" s="633"/>
      <c r="I41" s="554"/>
      <c r="J41" s="635"/>
      <c r="K41" s="633"/>
      <c r="L41" s="554"/>
      <c r="M41" s="635"/>
      <c r="N41" s="633"/>
      <c r="O41" s="554"/>
      <c r="P41" s="635"/>
      <c r="Q41" s="633"/>
      <c r="R41" s="554"/>
      <c r="S41" s="635"/>
      <c r="T41" s="633"/>
      <c r="U41" s="554"/>
      <c r="V41" s="635"/>
      <c r="W41" s="633"/>
      <c r="X41" s="554"/>
      <c r="Y41" s="635"/>
      <c r="Z41" s="596"/>
      <c r="AA41" s="599"/>
      <c r="AB41" s="105"/>
      <c r="AC41" s="450"/>
      <c r="AD41" s="446"/>
      <c r="AE41" s="758"/>
      <c r="AF41" s="430"/>
      <c r="AG41" s="60"/>
    </row>
    <row r="42" spans="2:33" ht="15.75" customHeight="1">
      <c r="B42" s="99"/>
      <c r="D42" s="651" t="str">
        <f>'A. Background Information'!F38</f>
        <v>Estonian Ministry of the Interior</v>
      </c>
      <c r="E42" s="652"/>
      <c r="F42" s="652"/>
      <c r="G42" s="653"/>
      <c r="H42" s="576">
        <v>103240.5</v>
      </c>
      <c r="I42" s="577"/>
      <c r="J42" s="574">
        <v>1.7362910714285713</v>
      </c>
      <c r="K42" s="576">
        <v>75084</v>
      </c>
      <c r="L42" s="577"/>
      <c r="M42" s="574">
        <v>1.2627571428571427</v>
      </c>
      <c r="N42" s="576">
        <v>154860.75</v>
      </c>
      <c r="O42" s="577"/>
      <c r="P42" s="574">
        <v>2.6044366071428571</v>
      </c>
      <c r="Q42" s="576">
        <v>150168</v>
      </c>
      <c r="R42" s="577"/>
      <c r="S42" s="574">
        <v>2.5255142857142854</v>
      </c>
      <c r="T42" s="576">
        <v>42234.75</v>
      </c>
      <c r="U42" s="577"/>
      <c r="V42" s="574">
        <v>0.71030089285714293</v>
      </c>
      <c r="W42" s="576">
        <v>0</v>
      </c>
      <c r="X42" s="577"/>
      <c r="Y42" s="574">
        <v>0</v>
      </c>
      <c r="Z42" s="596"/>
      <c r="AA42" s="599"/>
      <c r="AB42" s="105"/>
      <c r="AC42" s="450"/>
      <c r="AD42" s="446"/>
      <c r="AE42" s="758" t="s">
        <v>115</v>
      </c>
      <c r="AF42" s="430" t="s">
        <v>140</v>
      </c>
      <c r="AG42" s="60"/>
    </row>
    <row r="43" spans="2:33" ht="15.75" customHeight="1">
      <c r="B43" s="99"/>
      <c r="D43" s="654"/>
      <c r="E43" s="655"/>
      <c r="F43" s="655"/>
      <c r="G43" s="656"/>
      <c r="H43" s="578"/>
      <c r="I43" s="579"/>
      <c r="J43" s="575"/>
      <c r="K43" s="578"/>
      <c r="L43" s="579"/>
      <c r="M43" s="575"/>
      <c r="N43" s="578"/>
      <c r="O43" s="579"/>
      <c r="P43" s="575"/>
      <c r="Q43" s="578"/>
      <c r="R43" s="579"/>
      <c r="S43" s="575"/>
      <c r="T43" s="578"/>
      <c r="U43" s="579"/>
      <c r="V43" s="575"/>
      <c r="W43" s="578"/>
      <c r="X43" s="579"/>
      <c r="Y43" s="575"/>
      <c r="Z43" s="596"/>
      <c r="AA43" s="599"/>
      <c r="AB43" s="105"/>
      <c r="AC43" s="450"/>
      <c r="AD43" s="446"/>
      <c r="AE43" s="758"/>
      <c r="AF43" s="430"/>
      <c r="AG43" s="60"/>
    </row>
    <row r="44" spans="2:33" ht="15.75" customHeight="1">
      <c r="B44" s="99"/>
      <c r="D44" s="651" t="str">
        <f>'A. Background Information'!F39</f>
        <v>Internal Audit Department of the Estonian Ministry of the Interior</v>
      </c>
      <c r="E44" s="652"/>
      <c r="F44" s="652"/>
      <c r="G44" s="653"/>
      <c r="H44" s="576">
        <v>0</v>
      </c>
      <c r="I44" s="577">
        <v>0</v>
      </c>
      <c r="J44" s="574">
        <v>0</v>
      </c>
      <c r="K44" s="576">
        <v>0</v>
      </c>
      <c r="L44" s="577">
        <v>0</v>
      </c>
      <c r="M44" s="574">
        <v>0</v>
      </c>
      <c r="N44" s="576">
        <v>0</v>
      </c>
      <c r="O44" s="577">
        <v>0</v>
      </c>
      <c r="P44" s="574">
        <v>0</v>
      </c>
      <c r="Q44" s="576">
        <v>0</v>
      </c>
      <c r="R44" s="577">
        <v>0</v>
      </c>
      <c r="S44" s="574">
        <v>0</v>
      </c>
      <c r="T44" s="576">
        <v>0</v>
      </c>
      <c r="U44" s="577">
        <v>0</v>
      </c>
      <c r="V44" s="574">
        <v>0</v>
      </c>
      <c r="W44" s="576">
        <v>0</v>
      </c>
      <c r="X44" s="577">
        <v>0</v>
      </c>
      <c r="Y44" s="574">
        <v>0</v>
      </c>
      <c r="Z44" s="596"/>
      <c r="AA44" s="599"/>
      <c r="AB44" s="105"/>
      <c r="AC44" s="450"/>
      <c r="AD44" s="446"/>
      <c r="AE44" s="758" t="s">
        <v>115</v>
      </c>
      <c r="AF44" s="430" t="s">
        <v>141</v>
      </c>
      <c r="AG44" s="60"/>
    </row>
    <row r="45" spans="2:33" ht="15.75" customHeight="1" thickBot="1">
      <c r="B45" s="99"/>
      <c r="D45" s="654"/>
      <c r="E45" s="655"/>
      <c r="F45" s="655"/>
      <c r="G45" s="656"/>
      <c r="H45" s="578"/>
      <c r="I45" s="579"/>
      <c r="J45" s="575"/>
      <c r="K45" s="578"/>
      <c r="L45" s="579"/>
      <c r="M45" s="575"/>
      <c r="N45" s="578"/>
      <c r="O45" s="579"/>
      <c r="P45" s="575"/>
      <c r="Q45" s="578"/>
      <c r="R45" s="579"/>
      <c r="S45" s="575"/>
      <c r="T45" s="578"/>
      <c r="U45" s="579"/>
      <c r="V45" s="575"/>
      <c r="W45" s="578"/>
      <c r="X45" s="579"/>
      <c r="Y45" s="575"/>
      <c r="Z45" s="596"/>
      <c r="AA45" s="599"/>
      <c r="AB45" s="105"/>
      <c r="AC45" s="449"/>
      <c r="AD45" s="447"/>
      <c r="AE45" s="766"/>
      <c r="AF45" s="431"/>
      <c r="AG45" s="61"/>
    </row>
    <row r="46" spans="2:33" ht="15.75" customHeight="1">
      <c r="B46" s="99"/>
      <c r="D46" s="642" t="s">
        <v>323</v>
      </c>
      <c r="E46" s="643"/>
      <c r="F46" s="643"/>
      <c r="G46" s="644"/>
      <c r="H46" s="779" t="s">
        <v>1554</v>
      </c>
      <c r="I46" s="780"/>
      <c r="J46" s="780"/>
      <c r="K46" s="780"/>
      <c r="L46" s="780"/>
      <c r="M46" s="780"/>
      <c r="N46" s="780"/>
      <c r="O46" s="780"/>
      <c r="P46" s="780"/>
      <c r="Q46" s="780"/>
      <c r="R46" s="780"/>
      <c r="S46" s="780"/>
      <c r="T46" s="780"/>
      <c r="U46" s="780"/>
      <c r="V46" s="780"/>
      <c r="W46" s="780"/>
      <c r="X46" s="780"/>
      <c r="Y46" s="781"/>
      <c r="Z46" s="596"/>
      <c r="AA46" s="599"/>
      <c r="AB46" s="105"/>
      <c r="AC46" s="448" t="s">
        <v>142</v>
      </c>
      <c r="AD46" s="445" t="s">
        <v>143</v>
      </c>
      <c r="AE46" s="773" t="s">
        <v>115</v>
      </c>
      <c r="AF46" s="435" t="s">
        <v>144</v>
      </c>
      <c r="AG46" s="59"/>
    </row>
    <row r="47" spans="2:33" ht="15.75" customHeight="1">
      <c r="B47" s="99"/>
      <c r="D47" s="645"/>
      <c r="E47" s="646"/>
      <c r="F47" s="646"/>
      <c r="G47" s="647"/>
      <c r="H47" s="782"/>
      <c r="I47" s="783"/>
      <c r="J47" s="783"/>
      <c r="K47" s="783"/>
      <c r="L47" s="783"/>
      <c r="M47" s="783"/>
      <c r="N47" s="783"/>
      <c r="O47" s="783"/>
      <c r="P47" s="783"/>
      <c r="Q47" s="783"/>
      <c r="R47" s="783"/>
      <c r="S47" s="783"/>
      <c r="T47" s="783"/>
      <c r="U47" s="783"/>
      <c r="V47" s="783"/>
      <c r="W47" s="783"/>
      <c r="X47" s="783"/>
      <c r="Y47" s="784"/>
      <c r="Z47" s="596"/>
      <c r="AA47" s="599"/>
      <c r="AB47" s="105"/>
      <c r="AC47" s="450"/>
      <c r="AD47" s="446"/>
      <c r="AE47" s="758"/>
      <c r="AF47" s="430"/>
      <c r="AG47" s="60"/>
    </row>
    <row r="48" spans="2:33" ht="15.75" customHeight="1">
      <c r="B48" s="99"/>
      <c r="D48" s="645"/>
      <c r="E48" s="646"/>
      <c r="F48" s="646"/>
      <c r="G48" s="647"/>
      <c r="H48" s="782"/>
      <c r="I48" s="783"/>
      <c r="J48" s="783"/>
      <c r="K48" s="783"/>
      <c r="L48" s="783"/>
      <c r="M48" s="783"/>
      <c r="N48" s="783"/>
      <c r="O48" s="783"/>
      <c r="P48" s="783"/>
      <c r="Q48" s="783"/>
      <c r="R48" s="783"/>
      <c r="S48" s="783"/>
      <c r="T48" s="783"/>
      <c r="U48" s="783"/>
      <c r="V48" s="783"/>
      <c r="W48" s="783"/>
      <c r="X48" s="783"/>
      <c r="Y48" s="784"/>
      <c r="Z48" s="596"/>
      <c r="AA48" s="599"/>
      <c r="AB48" s="105"/>
      <c r="AC48" s="450"/>
      <c r="AD48" s="446"/>
      <c r="AE48" s="758" t="s">
        <v>115</v>
      </c>
      <c r="AF48" s="430" t="s">
        <v>145</v>
      </c>
      <c r="AG48" s="60"/>
    </row>
    <row r="49" spans="2:33" ht="15.75" customHeight="1">
      <c r="B49" s="99"/>
      <c r="D49" s="645"/>
      <c r="E49" s="646"/>
      <c r="F49" s="646"/>
      <c r="G49" s="647"/>
      <c r="H49" s="782"/>
      <c r="I49" s="783"/>
      <c r="J49" s="783"/>
      <c r="K49" s="783"/>
      <c r="L49" s="783"/>
      <c r="M49" s="783"/>
      <c r="N49" s="783"/>
      <c r="O49" s="783"/>
      <c r="P49" s="783"/>
      <c r="Q49" s="783"/>
      <c r="R49" s="783"/>
      <c r="S49" s="783"/>
      <c r="T49" s="783"/>
      <c r="U49" s="783"/>
      <c r="V49" s="783"/>
      <c r="W49" s="783"/>
      <c r="X49" s="783"/>
      <c r="Y49" s="784"/>
      <c r="Z49" s="596"/>
      <c r="AA49" s="599"/>
      <c r="AB49" s="105"/>
      <c r="AC49" s="450"/>
      <c r="AD49" s="446"/>
      <c r="AE49" s="758"/>
      <c r="AF49" s="430"/>
      <c r="AG49" s="60"/>
    </row>
    <row r="50" spans="2:33" ht="15.75" customHeight="1">
      <c r="B50" s="99"/>
      <c r="D50" s="648"/>
      <c r="E50" s="649"/>
      <c r="F50" s="649"/>
      <c r="G50" s="650"/>
      <c r="H50" s="785"/>
      <c r="I50" s="786"/>
      <c r="J50" s="786"/>
      <c r="K50" s="786"/>
      <c r="L50" s="786"/>
      <c r="M50" s="786"/>
      <c r="N50" s="786"/>
      <c r="O50" s="786"/>
      <c r="P50" s="786"/>
      <c r="Q50" s="786"/>
      <c r="R50" s="786"/>
      <c r="S50" s="786"/>
      <c r="T50" s="786"/>
      <c r="U50" s="786"/>
      <c r="V50" s="786"/>
      <c r="W50" s="786"/>
      <c r="X50" s="786"/>
      <c r="Y50" s="787"/>
      <c r="Z50" s="596"/>
      <c r="AA50" s="599"/>
      <c r="AB50" s="105"/>
      <c r="AC50" s="450"/>
      <c r="AD50" s="446"/>
      <c r="AE50" s="758" t="s">
        <v>115</v>
      </c>
      <c r="AF50" s="430" t="s">
        <v>146</v>
      </c>
      <c r="AG50" s="60"/>
    </row>
    <row r="51" spans="2:33" ht="15.75" customHeight="1" thickBot="1">
      <c r="B51" s="99"/>
      <c r="D51" s="651" t="s">
        <v>324</v>
      </c>
      <c r="E51" s="652"/>
      <c r="F51" s="652"/>
      <c r="G51" s="653"/>
      <c r="H51" s="576">
        <v>0</v>
      </c>
      <c r="I51" s="577">
        <v>0</v>
      </c>
      <c r="J51" s="574">
        <v>0</v>
      </c>
      <c r="K51" s="576">
        <v>0</v>
      </c>
      <c r="L51" s="577">
        <v>0</v>
      </c>
      <c r="M51" s="574">
        <v>0</v>
      </c>
      <c r="N51" s="576">
        <v>0</v>
      </c>
      <c r="O51" s="577">
        <v>0</v>
      </c>
      <c r="P51" s="574">
        <v>0</v>
      </c>
      <c r="Q51" s="576">
        <v>0</v>
      </c>
      <c r="R51" s="577">
        <v>0</v>
      </c>
      <c r="S51" s="574">
        <v>0</v>
      </c>
      <c r="T51" s="576">
        <v>0</v>
      </c>
      <c r="U51" s="577">
        <v>0</v>
      </c>
      <c r="V51" s="574">
        <v>0</v>
      </c>
      <c r="W51" s="576">
        <v>0</v>
      </c>
      <c r="X51" s="577">
        <v>0</v>
      </c>
      <c r="Y51" s="574">
        <v>0</v>
      </c>
      <c r="Z51" s="596"/>
      <c r="AA51" s="599"/>
      <c r="AB51" s="105"/>
      <c r="AC51" s="449"/>
      <c r="AD51" s="447"/>
      <c r="AE51" s="766"/>
      <c r="AF51" s="431"/>
      <c r="AG51" s="61"/>
    </row>
    <row r="52" spans="2:33" ht="15.75" customHeight="1">
      <c r="B52" s="99"/>
      <c r="D52" s="654"/>
      <c r="E52" s="655"/>
      <c r="F52" s="655"/>
      <c r="G52" s="656"/>
      <c r="H52" s="657"/>
      <c r="I52" s="658"/>
      <c r="J52" s="659"/>
      <c r="K52" s="657"/>
      <c r="L52" s="658"/>
      <c r="M52" s="575"/>
      <c r="N52" s="578"/>
      <c r="O52" s="579"/>
      <c r="P52" s="575"/>
      <c r="Q52" s="657"/>
      <c r="R52" s="658"/>
      <c r="S52" s="659"/>
      <c r="T52" s="657"/>
      <c r="U52" s="658"/>
      <c r="V52" s="575"/>
      <c r="W52" s="578"/>
      <c r="X52" s="579"/>
      <c r="Y52" s="575"/>
      <c r="Z52" s="596"/>
      <c r="AA52" s="599"/>
      <c r="AB52" s="105"/>
      <c r="AC52" s="448" t="s">
        <v>147</v>
      </c>
      <c r="AD52" s="445" t="s">
        <v>148</v>
      </c>
      <c r="AE52" s="773" t="s">
        <v>115</v>
      </c>
      <c r="AF52" s="435" t="s">
        <v>149</v>
      </c>
      <c r="AG52" s="59"/>
    </row>
    <row r="53" spans="2:33" ht="15.75" customHeight="1">
      <c r="B53" s="99"/>
      <c r="D53" s="651" t="str">
        <f>'A. Background Information'!F40</f>
        <v>N/A</v>
      </c>
      <c r="E53" s="652"/>
      <c r="F53" s="652"/>
      <c r="G53" s="652"/>
      <c r="H53" s="576">
        <v>0</v>
      </c>
      <c r="I53" s="577">
        <v>0</v>
      </c>
      <c r="J53" s="574">
        <v>0</v>
      </c>
      <c r="K53" s="576">
        <v>0</v>
      </c>
      <c r="L53" s="577">
        <v>0</v>
      </c>
      <c r="M53" s="574">
        <v>0</v>
      </c>
      <c r="N53" s="576">
        <v>0</v>
      </c>
      <c r="O53" s="577">
        <v>0</v>
      </c>
      <c r="P53" s="574">
        <v>0</v>
      </c>
      <c r="Q53" s="576">
        <v>0</v>
      </c>
      <c r="R53" s="577">
        <v>0</v>
      </c>
      <c r="S53" s="574">
        <v>0</v>
      </c>
      <c r="T53" s="576">
        <v>0</v>
      </c>
      <c r="U53" s="577">
        <v>0</v>
      </c>
      <c r="V53" s="574">
        <v>0</v>
      </c>
      <c r="W53" s="576">
        <v>0</v>
      </c>
      <c r="X53" s="577">
        <v>0</v>
      </c>
      <c r="Y53" s="574">
        <v>0</v>
      </c>
      <c r="Z53" s="596"/>
      <c r="AA53" s="599"/>
      <c r="AB53" s="105"/>
      <c r="AC53" s="450"/>
      <c r="AD53" s="446"/>
      <c r="AE53" s="758"/>
      <c r="AF53" s="430"/>
      <c r="AG53" s="60"/>
    </row>
    <row r="54" spans="2:33" ht="15.75" customHeight="1">
      <c r="B54" s="99"/>
      <c r="D54" s="654"/>
      <c r="E54" s="655"/>
      <c r="F54" s="655"/>
      <c r="G54" s="655"/>
      <c r="H54" s="578"/>
      <c r="I54" s="579"/>
      <c r="J54" s="575"/>
      <c r="K54" s="578"/>
      <c r="L54" s="579"/>
      <c r="M54" s="575"/>
      <c r="N54" s="578"/>
      <c r="O54" s="579"/>
      <c r="P54" s="575"/>
      <c r="Q54" s="578"/>
      <c r="R54" s="579"/>
      <c r="S54" s="575"/>
      <c r="T54" s="578"/>
      <c r="U54" s="579"/>
      <c r="V54" s="575"/>
      <c r="W54" s="578"/>
      <c r="X54" s="579"/>
      <c r="Y54" s="575"/>
      <c r="Z54" s="596"/>
      <c r="AA54" s="599"/>
      <c r="AB54" s="105"/>
      <c r="AC54" s="450"/>
      <c r="AD54" s="446"/>
      <c r="AE54" s="758"/>
      <c r="AF54" s="430"/>
      <c r="AG54" s="60"/>
    </row>
    <row r="55" spans="2:33" ht="15.75" customHeight="1">
      <c r="B55" s="99"/>
      <c r="D55" s="651" t="str">
        <f>'A. Background Information'!F41</f>
        <v>N/A</v>
      </c>
      <c r="E55" s="652"/>
      <c r="F55" s="652"/>
      <c r="G55" s="653"/>
      <c r="H55" s="576">
        <v>0</v>
      </c>
      <c r="I55" s="577">
        <v>0</v>
      </c>
      <c r="J55" s="574">
        <v>0</v>
      </c>
      <c r="K55" s="576">
        <v>0</v>
      </c>
      <c r="L55" s="577">
        <v>0</v>
      </c>
      <c r="M55" s="574">
        <v>0</v>
      </c>
      <c r="N55" s="576">
        <v>0</v>
      </c>
      <c r="O55" s="577">
        <v>0</v>
      </c>
      <c r="P55" s="574">
        <v>0</v>
      </c>
      <c r="Q55" s="576">
        <v>0</v>
      </c>
      <c r="R55" s="577">
        <v>0</v>
      </c>
      <c r="S55" s="574">
        <v>0</v>
      </c>
      <c r="T55" s="576">
        <v>0</v>
      </c>
      <c r="U55" s="577">
        <v>0</v>
      </c>
      <c r="V55" s="574">
        <v>0</v>
      </c>
      <c r="W55" s="576">
        <v>0</v>
      </c>
      <c r="X55" s="577">
        <v>0</v>
      </c>
      <c r="Y55" s="574">
        <v>0</v>
      </c>
      <c r="Z55" s="596"/>
      <c r="AA55" s="599"/>
      <c r="AB55" s="105"/>
      <c r="AC55" s="450"/>
      <c r="AD55" s="446"/>
      <c r="AE55" s="758" t="s">
        <v>115</v>
      </c>
      <c r="AF55" s="430" t="s">
        <v>150</v>
      </c>
      <c r="AG55" s="60"/>
    </row>
    <row r="56" spans="2:33" ht="15.75" customHeight="1" thickBot="1">
      <c r="B56" s="99"/>
      <c r="D56" s="654"/>
      <c r="E56" s="655"/>
      <c r="F56" s="655"/>
      <c r="G56" s="656"/>
      <c r="H56" s="578"/>
      <c r="I56" s="579"/>
      <c r="J56" s="575"/>
      <c r="K56" s="578"/>
      <c r="L56" s="579"/>
      <c r="M56" s="575"/>
      <c r="N56" s="578"/>
      <c r="O56" s="579"/>
      <c r="P56" s="575"/>
      <c r="Q56" s="578"/>
      <c r="R56" s="579"/>
      <c r="S56" s="575"/>
      <c r="T56" s="578"/>
      <c r="U56" s="579"/>
      <c r="V56" s="575"/>
      <c r="W56" s="578"/>
      <c r="X56" s="579"/>
      <c r="Y56" s="575"/>
      <c r="Z56" s="596"/>
      <c r="AA56" s="599"/>
      <c r="AB56" s="105"/>
      <c r="AC56" s="449"/>
      <c r="AD56" s="447"/>
      <c r="AE56" s="766"/>
      <c r="AF56" s="431"/>
      <c r="AG56" s="61"/>
    </row>
    <row r="57" spans="2:33" ht="15.75" customHeight="1">
      <c r="B57" s="99"/>
      <c r="D57" s="651" t="str">
        <f>'A. Background Information'!F42</f>
        <v>N/A</v>
      </c>
      <c r="E57" s="652"/>
      <c r="F57" s="652"/>
      <c r="G57" s="653"/>
      <c r="H57" s="576">
        <v>0</v>
      </c>
      <c r="I57" s="577">
        <v>0</v>
      </c>
      <c r="J57" s="574">
        <v>0</v>
      </c>
      <c r="K57" s="576">
        <v>0</v>
      </c>
      <c r="L57" s="577">
        <v>0</v>
      </c>
      <c r="M57" s="574">
        <v>0</v>
      </c>
      <c r="N57" s="576">
        <v>0</v>
      </c>
      <c r="O57" s="577">
        <v>0</v>
      </c>
      <c r="P57" s="574">
        <v>0</v>
      </c>
      <c r="Q57" s="576">
        <v>0</v>
      </c>
      <c r="R57" s="577">
        <v>0</v>
      </c>
      <c r="S57" s="574">
        <v>0</v>
      </c>
      <c r="T57" s="576">
        <v>0</v>
      </c>
      <c r="U57" s="577">
        <v>0</v>
      </c>
      <c r="V57" s="574">
        <v>0</v>
      </c>
      <c r="W57" s="576">
        <v>0</v>
      </c>
      <c r="X57" s="577">
        <v>0</v>
      </c>
      <c r="Y57" s="574">
        <v>0</v>
      </c>
      <c r="Z57" s="596"/>
      <c r="AA57" s="599"/>
      <c r="AB57" s="105"/>
      <c r="AC57" s="448" t="s">
        <v>151</v>
      </c>
      <c r="AD57" s="445" t="s">
        <v>152</v>
      </c>
      <c r="AE57" s="773" t="s">
        <v>115</v>
      </c>
      <c r="AF57" s="435" t="s">
        <v>153</v>
      </c>
      <c r="AG57" s="59"/>
    </row>
    <row r="58" spans="2:33" ht="15.75" customHeight="1">
      <c r="B58" s="99"/>
      <c r="D58" s="654"/>
      <c r="E58" s="655"/>
      <c r="F58" s="655"/>
      <c r="G58" s="656"/>
      <c r="H58" s="578"/>
      <c r="I58" s="579"/>
      <c r="J58" s="575"/>
      <c r="K58" s="578"/>
      <c r="L58" s="579"/>
      <c r="M58" s="575"/>
      <c r="N58" s="578"/>
      <c r="O58" s="579"/>
      <c r="P58" s="575"/>
      <c r="Q58" s="578"/>
      <c r="R58" s="579"/>
      <c r="S58" s="575"/>
      <c r="T58" s="578"/>
      <c r="U58" s="579"/>
      <c r="V58" s="575"/>
      <c r="W58" s="578"/>
      <c r="X58" s="579"/>
      <c r="Y58" s="575"/>
      <c r="Z58" s="596"/>
      <c r="AA58" s="599"/>
      <c r="AB58" s="105"/>
      <c r="AC58" s="450"/>
      <c r="AD58" s="446"/>
      <c r="AE58" s="758"/>
      <c r="AF58" s="430"/>
      <c r="AG58" s="60"/>
    </row>
    <row r="59" spans="2:33" ht="15.75" customHeight="1" thickBot="1">
      <c r="B59" s="99"/>
      <c r="D59" s="651" t="str">
        <f>'A. Background Information'!F43</f>
        <v>N/A</v>
      </c>
      <c r="E59" s="652"/>
      <c r="F59" s="652"/>
      <c r="G59" s="653"/>
      <c r="H59" s="576">
        <v>0</v>
      </c>
      <c r="I59" s="577">
        <v>0</v>
      </c>
      <c r="J59" s="574">
        <v>0</v>
      </c>
      <c r="K59" s="576">
        <v>0</v>
      </c>
      <c r="L59" s="577">
        <v>0</v>
      </c>
      <c r="M59" s="574">
        <v>0</v>
      </c>
      <c r="N59" s="576">
        <v>0</v>
      </c>
      <c r="O59" s="577">
        <v>0</v>
      </c>
      <c r="P59" s="574">
        <v>0</v>
      </c>
      <c r="Q59" s="576">
        <v>0</v>
      </c>
      <c r="R59" s="577">
        <v>0</v>
      </c>
      <c r="S59" s="574">
        <v>0</v>
      </c>
      <c r="T59" s="576">
        <v>0</v>
      </c>
      <c r="U59" s="577">
        <v>0</v>
      </c>
      <c r="V59" s="574">
        <v>0</v>
      </c>
      <c r="W59" s="576">
        <v>0</v>
      </c>
      <c r="X59" s="577">
        <v>0</v>
      </c>
      <c r="Y59" s="574">
        <v>0</v>
      </c>
      <c r="Z59" s="596"/>
      <c r="AA59" s="599"/>
      <c r="AB59" s="105"/>
      <c r="AC59" s="449"/>
      <c r="AD59" s="447"/>
      <c r="AE59" s="766"/>
      <c r="AF59" s="431"/>
      <c r="AG59" s="61"/>
    </row>
    <row r="60" spans="2:33" ht="15.75" customHeight="1">
      <c r="B60" s="99"/>
      <c r="D60" s="654"/>
      <c r="E60" s="655"/>
      <c r="F60" s="655"/>
      <c r="G60" s="656"/>
      <c r="H60" s="578"/>
      <c r="I60" s="579"/>
      <c r="J60" s="575"/>
      <c r="K60" s="578"/>
      <c r="L60" s="579"/>
      <c r="M60" s="575"/>
      <c r="N60" s="578"/>
      <c r="O60" s="579"/>
      <c r="P60" s="575"/>
      <c r="Q60" s="578"/>
      <c r="R60" s="579"/>
      <c r="S60" s="575"/>
      <c r="T60" s="578"/>
      <c r="U60" s="579"/>
      <c r="V60" s="575"/>
      <c r="W60" s="578"/>
      <c r="X60" s="579"/>
      <c r="Y60" s="575"/>
      <c r="Z60" s="596"/>
      <c r="AA60" s="599"/>
      <c r="AB60" s="105"/>
      <c r="AC60" s="448" t="s">
        <v>154</v>
      </c>
      <c r="AD60" s="445" t="s">
        <v>155</v>
      </c>
      <c r="AE60" s="773" t="s">
        <v>115</v>
      </c>
      <c r="AF60" s="435" t="s">
        <v>156</v>
      </c>
      <c r="AG60" s="59"/>
    </row>
    <row r="61" spans="2:33" ht="15.75" customHeight="1">
      <c r="B61" s="99"/>
      <c r="D61" s="651" t="str">
        <f>'A. Background Information'!F44</f>
        <v>N/A</v>
      </c>
      <c r="E61" s="652"/>
      <c r="F61" s="652"/>
      <c r="G61" s="653"/>
      <c r="H61" s="576">
        <v>0</v>
      </c>
      <c r="I61" s="577"/>
      <c r="J61" s="574">
        <v>0</v>
      </c>
      <c r="K61" s="576">
        <v>0</v>
      </c>
      <c r="L61" s="577">
        <v>0</v>
      </c>
      <c r="M61" s="574">
        <v>0</v>
      </c>
      <c r="N61" s="576">
        <v>0</v>
      </c>
      <c r="O61" s="577">
        <v>0</v>
      </c>
      <c r="P61" s="574">
        <v>0</v>
      </c>
      <c r="Q61" s="576">
        <v>0</v>
      </c>
      <c r="R61" s="577"/>
      <c r="S61" s="574">
        <v>0</v>
      </c>
      <c r="T61" s="576">
        <v>0</v>
      </c>
      <c r="U61" s="577">
        <v>0</v>
      </c>
      <c r="V61" s="574">
        <v>0</v>
      </c>
      <c r="W61" s="576">
        <v>0</v>
      </c>
      <c r="X61" s="577">
        <v>0</v>
      </c>
      <c r="Y61" s="574">
        <v>0</v>
      </c>
      <c r="Z61" s="596"/>
      <c r="AA61" s="599"/>
      <c r="AB61" s="105"/>
      <c r="AC61" s="450"/>
      <c r="AD61" s="446"/>
      <c r="AE61" s="758"/>
      <c r="AF61" s="430"/>
      <c r="AG61" s="60"/>
    </row>
    <row r="62" spans="2:33" ht="15.75" customHeight="1">
      <c r="B62" s="99"/>
      <c r="D62" s="654"/>
      <c r="E62" s="655"/>
      <c r="F62" s="655"/>
      <c r="G62" s="656"/>
      <c r="H62" s="578"/>
      <c r="I62" s="579"/>
      <c r="J62" s="575"/>
      <c r="K62" s="578"/>
      <c r="L62" s="579"/>
      <c r="M62" s="575"/>
      <c r="N62" s="578"/>
      <c r="O62" s="579"/>
      <c r="P62" s="575"/>
      <c r="Q62" s="578"/>
      <c r="R62" s="579"/>
      <c r="S62" s="575"/>
      <c r="T62" s="578"/>
      <c r="U62" s="579"/>
      <c r="V62" s="575"/>
      <c r="W62" s="578"/>
      <c r="X62" s="579"/>
      <c r="Y62" s="575"/>
      <c r="Z62" s="596"/>
      <c r="AA62" s="599"/>
      <c r="AB62" s="105"/>
      <c r="AC62" s="450"/>
      <c r="AD62" s="446"/>
      <c r="AE62" s="758" t="s">
        <v>115</v>
      </c>
      <c r="AF62" s="430" t="s">
        <v>157</v>
      </c>
      <c r="AG62" s="60"/>
    </row>
    <row r="63" spans="2:33" ht="15.75" customHeight="1" thickBot="1">
      <c r="B63" s="99"/>
      <c r="D63" s="651" t="str">
        <f>'A. Background Information'!F45</f>
        <v>N/A</v>
      </c>
      <c r="E63" s="652"/>
      <c r="F63" s="652"/>
      <c r="G63" s="653"/>
      <c r="H63" s="576">
        <v>0</v>
      </c>
      <c r="I63" s="577">
        <v>0</v>
      </c>
      <c r="J63" s="574">
        <v>0</v>
      </c>
      <c r="K63" s="576">
        <v>0</v>
      </c>
      <c r="L63" s="577">
        <v>0</v>
      </c>
      <c r="M63" s="574">
        <v>0</v>
      </c>
      <c r="N63" s="576">
        <v>0</v>
      </c>
      <c r="O63" s="577">
        <v>0</v>
      </c>
      <c r="P63" s="574">
        <v>0</v>
      </c>
      <c r="Q63" s="576">
        <v>0</v>
      </c>
      <c r="R63" s="577">
        <v>0</v>
      </c>
      <c r="S63" s="574">
        <v>0</v>
      </c>
      <c r="T63" s="576">
        <v>0</v>
      </c>
      <c r="U63" s="577">
        <v>0</v>
      </c>
      <c r="V63" s="574">
        <v>0</v>
      </c>
      <c r="W63" s="576">
        <v>0</v>
      </c>
      <c r="X63" s="577">
        <v>0</v>
      </c>
      <c r="Y63" s="574">
        <v>0</v>
      </c>
      <c r="Z63" s="596"/>
      <c r="AA63" s="599"/>
      <c r="AB63" s="105"/>
      <c r="AC63" s="449"/>
      <c r="AD63" s="447"/>
      <c r="AE63" s="766"/>
      <c r="AF63" s="431"/>
      <c r="AG63" s="61"/>
    </row>
    <row r="64" spans="2:33" ht="15.75" customHeight="1">
      <c r="B64" s="99"/>
      <c r="D64" s="654"/>
      <c r="E64" s="655"/>
      <c r="F64" s="655"/>
      <c r="G64" s="656"/>
      <c r="H64" s="578"/>
      <c r="I64" s="579"/>
      <c r="J64" s="575"/>
      <c r="K64" s="578"/>
      <c r="L64" s="579"/>
      <c r="M64" s="575"/>
      <c r="N64" s="578"/>
      <c r="O64" s="579"/>
      <c r="P64" s="575"/>
      <c r="Q64" s="578"/>
      <c r="R64" s="579"/>
      <c r="S64" s="575"/>
      <c r="T64" s="578"/>
      <c r="U64" s="579"/>
      <c r="V64" s="575"/>
      <c r="W64" s="578"/>
      <c r="X64" s="579"/>
      <c r="Y64" s="575"/>
      <c r="Z64" s="596"/>
      <c r="AA64" s="599"/>
      <c r="AB64" s="105"/>
      <c r="AC64" s="448" t="s">
        <v>158</v>
      </c>
      <c r="AD64" s="445" t="s">
        <v>159</v>
      </c>
      <c r="AE64" s="773" t="s">
        <v>115</v>
      </c>
      <c r="AF64" s="435" t="s">
        <v>160</v>
      </c>
      <c r="AG64" s="59"/>
    </row>
    <row r="65" spans="2:33" ht="15.75" customHeight="1">
      <c r="B65" s="99"/>
      <c r="D65" s="651" t="str">
        <f>'A. Background Information'!F46</f>
        <v>N/A</v>
      </c>
      <c r="E65" s="652"/>
      <c r="F65" s="652"/>
      <c r="G65" s="653"/>
      <c r="H65" s="576">
        <v>0</v>
      </c>
      <c r="I65" s="577">
        <v>0</v>
      </c>
      <c r="J65" s="574">
        <v>0</v>
      </c>
      <c r="K65" s="576">
        <v>0</v>
      </c>
      <c r="L65" s="577">
        <v>0</v>
      </c>
      <c r="M65" s="574">
        <v>0</v>
      </c>
      <c r="N65" s="576">
        <v>0</v>
      </c>
      <c r="O65" s="577">
        <v>0</v>
      </c>
      <c r="P65" s="574">
        <v>0</v>
      </c>
      <c r="Q65" s="576">
        <v>0</v>
      </c>
      <c r="R65" s="577">
        <v>0</v>
      </c>
      <c r="S65" s="574">
        <v>0</v>
      </c>
      <c r="T65" s="576">
        <v>0</v>
      </c>
      <c r="U65" s="577">
        <v>0</v>
      </c>
      <c r="V65" s="574">
        <v>0</v>
      </c>
      <c r="W65" s="576">
        <v>0</v>
      </c>
      <c r="X65" s="577">
        <v>0</v>
      </c>
      <c r="Y65" s="574">
        <v>0</v>
      </c>
      <c r="Z65" s="596"/>
      <c r="AA65" s="599"/>
      <c r="AB65" s="105"/>
      <c r="AC65" s="450"/>
      <c r="AD65" s="446"/>
      <c r="AE65" s="758"/>
      <c r="AF65" s="430"/>
      <c r="AG65" s="60"/>
    </row>
    <row r="66" spans="2:33" ht="15.75" customHeight="1" thickBot="1">
      <c r="B66" s="99"/>
      <c r="D66" s="654"/>
      <c r="E66" s="655"/>
      <c r="F66" s="655"/>
      <c r="G66" s="656"/>
      <c r="H66" s="578"/>
      <c r="I66" s="579"/>
      <c r="J66" s="575"/>
      <c r="K66" s="578"/>
      <c r="L66" s="579"/>
      <c r="M66" s="575"/>
      <c r="N66" s="578"/>
      <c r="O66" s="579"/>
      <c r="P66" s="575"/>
      <c r="Q66" s="578"/>
      <c r="R66" s="579"/>
      <c r="S66" s="575"/>
      <c r="T66" s="578"/>
      <c r="U66" s="579"/>
      <c r="V66" s="575"/>
      <c r="W66" s="578"/>
      <c r="X66" s="579"/>
      <c r="Y66" s="575"/>
      <c r="Z66" s="596"/>
      <c r="AA66" s="599"/>
      <c r="AB66" s="105"/>
      <c r="AC66" s="452"/>
      <c r="AD66" s="453"/>
      <c r="AE66" s="774"/>
      <c r="AF66" s="454"/>
      <c r="AG66" s="62"/>
    </row>
    <row r="67" spans="2:33" ht="15.75" customHeight="1" thickTop="1">
      <c r="B67" s="99"/>
      <c r="D67" s="651" t="str">
        <f>'A. Background Information'!F47</f>
        <v>N/A</v>
      </c>
      <c r="E67" s="652"/>
      <c r="F67" s="652"/>
      <c r="G67" s="653"/>
      <c r="H67" s="576">
        <v>0</v>
      </c>
      <c r="I67" s="577"/>
      <c r="J67" s="574">
        <v>0</v>
      </c>
      <c r="K67" s="576">
        <v>0</v>
      </c>
      <c r="L67" s="577">
        <v>0</v>
      </c>
      <c r="M67" s="574">
        <v>0</v>
      </c>
      <c r="N67" s="576">
        <v>0</v>
      </c>
      <c r="O67" s="577">
        <v>0</v>
      </c>
      <c r="P67" s="574">
        <v>0</v>
      </c>
      <c r="Q67" s="576">
        <v>0</v>
      </c>
      <c r="R67" s="577"/>
      <c r="S67" s="574">
        <v>0</v>
      </c>
      <c r="T67" s="576">
        <v>0</v>
      </c>
      <c r="U67" s="577">
        <v>0</v>
      </c>
      <c r="V67" s="574">
        <v>0</v>
      </c>
      <c r="W67" s="576">
        <v>0</v>
      </c>
      <c r="X67" s="577">
        <v>0</v>
      </c>
      <c r="Y67" s="574">
        <v>0</v>
      </c>
      <c r="Z67" s="596"/>
      <c r="AA67" s="599"/>
      <c r="AB67" s="105"/>
    </row>
    <row r="68" spans="2:33" ht="15.75" customHeight="1">
      <c r="B68" s="99"/>
      <c r="D68" s="654"/>
      <c r="E68" s="655"/>
      <c r="F68" s="655"/>
      <c r="G68" s="656"/>
      <c r="H68" s="578"/>
      <c r="I68" s="579"/>
      <c r="J68" s="575"/>
      <c r="K68" s="578"/>
      <c r="L68" s="579"/>
      <c r="M68" s="575"/>
      <c r="N68" s="578"/>
      <c r="O68" s="579"/>
      <c r="P68" s="575"/>
      <c r="Q68" s="578"/>
      <c r="R68" s="579"/>
      <c r="S68" s="575"/>
      <c r="T68" s="578"/>
      <c r="U68" s="579"/>
      <c r="V68" s="575"/>
      <c r="W68" s="578"/>
      <c r="X68" s="579"/>
      <c r="Y68" s="575"/>
      <c r="Z68" s="596"/>
      <c r="AA68" s="599"/>
      <c r="AB68" s="105"/>
      <c r="AC68" s="613" t="s">
        <v>325</v>
      </c>
      <c r="AD68" s="613"/>
    </row>
    <row r="69" spans="2:33" ht="15.75" customHeight="1">
      <c r="B69" s="99"/>
      <c r="D69" s="651" t="str">
        <f>'A. Background Information'!F48</f>
        <v>N/A</v>
      </c>
      <c r="E69" s="652"/>
      <c r="F69" s="652"/>
      <c r="G69" s="653"/>
      <c r="H69" s="576">
        <v>0</v>
      </c>
      <c r="I69" s="577">
        <v>0</v>
      </c>
      <c r="J69" s="574">
        <v>0</v>
      </c>
      <c r="K69" s="576">
        <v>0</v>
      </c>
      <c r="L69" s="577">
        <v>0</v>
      </c>
      <c r="M69" s="574">
        <v>0</v>
      </c>
      <c r="N69" s="576">
        <v>0</v>
      </c>
      <c r="O69" s="577">
        <v>0</v>
      </c>
      <c r="P69" s="574">
        <v>0</v>
      </c>
      <c r="Q69" s="576">
        <v>0</v>
      </c>
      <c r="R69" s="577">
        <v>0</v>
      </c>
      <c r="S69" s="574">
        <v>0</v>
      </c>
      <c r="T69" s="576">
        <v>0</v>
      </c>
      <c r="U69" s="577">
        <v>0</v>
      </c>
      <c r="V69" s="574">
        <v>0</v>
      </c>
      <c r="W69" s="576">
        <v>0</v>
      </c>
      <c r="X69" s="577">
        <v>0</v>
      </c>
      <c r="Y69" s="574">
        <v>0</v>
      </c>
      <c r="Z69" s="596"/>
      <c r="AA69" s="599"/>
      <c r="AB69" s="105"/>
      <c r="AC69" s="613"/>
      <c r="AD69" s="613"/>
    </row>
    <row r="70" spans="2:33" ht="15.75" customHeight="1">
      <c r="B70" s="99"/>
      <c r="D70" s="654"/>
      <c r="E70" s="655"/>
      <c r="F70" s="655"/>
      <c r="G70" s="656"/>
      <c r="H70" s="578"/>
      <c r="I70" s="579"/>
      <c r="J70" s="575"/>
      <c r="K70" s="578"/>
      <c r="L70" s="579"/>
      <c r="M70" s="575"/>
      <c r="N70" s="578"/>
      <c r="O70" s="579"/>
      <c r="P70" s="575"/>
      <c r="Q70" s="578"/>
      <c r="R70" s="579"/>
      <c r="S70" s="575"/>
      <c r="T70" s="578"/>
      <c r="U70" s="579"/>
      <c r="V70" s="575"/>
      <c r="W70" s="578"/>
      <c r="X70" s="579"/>
      <c r="Y70" s="575"/>
      <c r="Z70" s="596"/>
      <c r="AA70" s="599"/>
      <c r="AB70" s="105"/>
      <c r="AC70" s="613"/>
      <c r="AD70" s="613"/>
    </row>
    <row r="71" spans="2:33" ht="15.75" customHeight="1">
      <c r="B71" s="99"/>
      <c r="D71" s="651" t="str">
        <f>'A. Background Information'!F49</f>
        <v>N/A</v>
      </c>
      <c r="E71" s="652"/>
      <c r="F71" s="652"/>
      <c r="G71" s="653"/>
      <c r="H71" s="576">
        <v>0</v>
      </c>
      <c r="I71" s="577">
        <v>0</v>
      </c>
      <c r="J71" s="574">
        <v>0</v>
      </c>
      <c r="K71" s="576">
        <v>0</v>
      </c>
      <c r="L71" s="577">
        <v>0</v>
      </c>
      <c r="M71" s="574">
        <v>0</v>
      </c>
      <c r="N71" s="576">
        <v>0</v>
      </c>
      <c r="O71" s="577">
        <v>0</v>
      </c>
      <c r="P71" s="574">
        <v>0</v>
      </c>
      <c r="Q71" s="576">
        <v>0</v>
      </c>
      <c r="R71" s="577">
        <v>0</v>
      </c>
      <c r="S71" s="574">
        <v>0</v>
      </c>
      <c r="T71" s="576">
        <v>0</v>
      </c>
      <c r="U71" s="577">
        <v>0</v>
      </c>
      <c r="V71" s="574">
        <v>0</v>
      </c>
      <c r="W71" s="576">
        <v>0</v>
      </c>
      <c r="X71" s="577">
        <v>0</v>
      </c>
      <c r="Y71" s="574">
        <v>0</v>
      </c>
      <c r="Z71" s="596"/>
      <c r="AA71" s="599"/>
      <c r="AB71" s="105"/>
      <c r="AC71" s="613"/>
      <c r="AD71" s="613"/>
    </row>
    <row r="72" spans="2:33" ht="15.75" customHeight="1">
      <c r="B72" s="99"/>
      <c r="D72" s="654"/>
      <c r="E72" s="655"/>
      <c r="F72" s="655"/>
      <c r="G72" s="656"/>
      <c r="H72" s="578"/>
      <c r="I72" s="579"/>
      <c r="J72" s="575"/>
      <c r="K72" s="578"/>
      <c r="L72" s="579"/>
      <c r="M72" s="575"/>
      <c r="N72" s="578"/>
      <c r="O72" s="579"/>
      <c r="P72" s="575"/>
      <c r="Q72" s="578"/>
      <c r="R72" s="579"/>
      <c r="S72" s="575"/>
      <c r="T72" s="578"/>
      <c r="U72" s="579"/>
      <c r="V72" s="575"/>
      <c r="W72" s="578"/>
      <c r="X72" s="579"/>
      <c r="Y72" s="575"/>
      <c r="Z72" s="596"/>
      <c r="AA72" s="599"/>
      <c r="AB72" s="105"/>
      <c r="AC72" s="613"/>
      <c r="AD72" s="613"/>
    </row>
    <row r="73" spans="2:33" ht="15.75" customHeight="1">
      <c r="B73" s="99"/>
      <c r="D73" s="651" t="str">
        <f>'A. Background Information'!F50</f>
        <v>N/A</v>
      </c>
      <c r="E73" s="652"/>
      <c r="F73" s="652"/>
      <c r="G73" s="653"/>
      <c r="H73" s="576">
        <v>0</v>
      </c>
      <c r="I73" s="577"/>
      <c r="J73" s="574">
        <v>0</v>
      </c>
      <c r="K73" s="576">
        <v>0</v>
      </c>
      <c r="L73" s="577">
        <v>0</v>
      </c>
      <c r="M73" s="574">
        <v>0</v>
      </c>
      <c r="N73" s="576">
        <v>0</v>
      </c>
      <c r="O73" s="577">
        <v>0</v>
      </c>
      <c r="P73" s="574">
        <v>0</v>
      </c>
      <c r="Q73" s="576">
        <v>0</v>
      </c>
      <c r="R73" s="577"/>
      <c r="S73" s="574">
        <v>0</v>
      </c>
      <c r="T73" s="576">
        <v>0</v>
      </c>
      <c r="U73" s="577">
        <v>0</v>
      </c>
      <c r="V73" s="574">
        <v>0</v>
      </c>
      <c r="W73" s="576">
        <v>0</v>
      </c>
      <c r="X73" s="577">
        <v>0</v>
      </c>
      <c r="Y73" s="574">
        <v>0</v>
      </c>
      <c r="Z73" s="596"/>
      <c r="AA73" s="599"/>
      <c r="AB73" s="105"/>
      <c r="AC73" s="613"/>
      <c r="AD73" s="613"/>
    </row>
    <row r="74" spans="2:33" ht="15.75" customHeight="1">
      <c r="B74" s="99"/>
      <c r="D74" s="654"/>
      <c r="E74" s="655"/>
      <c r="F74" s="655"/>
      <c r="G74" s="656"/>
      <c r="H74" s="578"/>
      <c r="I74" s="579"/>
      <c r="J74" s="575"/>
      <c r="K74" s="578"/>
      <c r="L74" s="579"/>
      <c r="M74" s="575"/>
      <c r="N74" s="578"/>
      <c r="O74" s="579"/>
      <c r="P74" s="575"/>
      <c r="Q74" s="578"/>
      <c r="R74" s="579"/>
      <c r="S74" s="575"/>
      <c r="T74" s="578"/>
      <c r="U74" s="579"/>
      <c r="V74" s="575"/>
      <c r="W74" s="578"/>
      <c r="X74" s="579"/>
      <c r="Y74" s="575"/>
      <c r="Z74" s="596"/>
      <c r="AA74" s="599"/>
      <c r="AB74" s="105"/>
      <c r="AC74" s="613"/>
      <c r="AD74" s="613"/>
    </row>
    <row r="75" spans="2:33" ht="15.75" customHeight="1">
      <c r="B75" s="99"/>
      <c r="D75" s="651" t="str">
        <f>'A. Background Information'!F51</f>
        <v>N/A</v>
      </c>
      <c r="E75" s="652"/>
      <c r="F75" s="652"/>
      <c r="G75" s="653"/>
      <c r="H75" s="576">
        <v>0</v>
      </c>
      <c r="I75" s="577">
        <v>0</v>
      </c>
      <c r="J75" s="574">
        <v>0</v>
      </c>
      <c r="K75" s="576">
        <v>0</v>
      </c>
      <c r="L75" s="577">
        <v>0</v>
      </c>
      <c r="M75" s="574">
        <v>0</v>
      </c>
      <c r="N75" s="576">
        <v>0</v>
      </c>
      <c r="O75" s="577">
        <v>0</v>
      </c>
      <c r="P75" s="574">
        <v>0</v>
      </c>
      <c r="Q75" s="576">
        <v>0</v>
      </c>
      <c r="R75" s="577">
        <v>0</v>
      </c>
      <c r="S75" s="574">
        <v>0</v>
      </c>
      <c r="T75" s="576">
        <v>0</v>
      </c>
      <c r="U75" s="577">
        <v>0</v>
      </c>
      <c r="V75" s="574">
        <v>0</v>
      </c>
      <c r="W75" s="576">
        <v>0</v>
      </c>
      <c r="X75" s="577">
        <v>0</v>
      </c>
      <c r="Y75" s="574">
        <v>0</v>
      </c>
      <c r="Z75" s="596"/>
      <c r="AA75" s="599"/>
      <c r="AB75" s="105"/>
      <c r="AC75" s="613"/>
      <c r="AD75" s="613"/>
    </row>
    <row r="76" spans="2:33" ht="15.75" customHeight="1">
      <c r="B76" s="99"/>
      <c r="D76" s="654"/>
      <c r="E76" s="655"/>
      <c r="F76" s="655"/>
      <c r="G76" s="656"/>
      <c r="H76" s="578"/>
      <c r="I76" s="579"/>
      <c r="J76" s="575"/>
      <c r="K76" s="578"/>
      <c r="L76" s="579"/>
      <c r="M76" s="575"/>
      <c r="N76" s="578"/>
      <c r="O76" s="579"/>
      <c r="P76" s="575"/>
      <c r="Q76" s="578"/>
      <c r="R76" s="579"/>
      <c r="S76" s="575"/>
      <c r="T76" s="578"/>
      <c r="U76" s="579"/>
      <c r="V76" s="575"/>
      <c r="W76" s="578"/>
      <c r="X76" s="579"/>
      <c r="Y76" s="575"/>
      <c r="Z76" s="596"/>
      <c r="AA76" s="599"/>
      <c r="AB76" s="105"/>
      <c r="AC76" s="613"/>
      <c r="AD76" s="613"/>
    </row>
    <row r="77" spans="2:33" ht="15.75" customHeight="1">
      <c r="B77" s="99"/>
      <c r="D77" s="651" t="str">
        <f>'A. Background Information'!F52</f>
        <v>N/A</v>
      </c>
      <c r="E77" s="652"/>
      <c r="F77" s="652"/>
      <c r="G77" s="653"/>
      <c r="H77" s="576">
        <v>0</v>
      </c>
      <c r="I77" s="577">
        <v>0</v>
      </c>
      <c r="J77" s="574">
        <v>0</v>
      </c>
      <c r="K77" s="576">
        <v>0</v>
      </c>
      <c r="L77" s="577">
        <v>0</v>
      </c>
      <c r="M77" s="574">
        <v>0</v>
      </c>
      <c r="N77" s="576">
        <v>0</v>
      </c>
      <c r="O77" s="577">
        <v>0</v>
      </c>
      <c r="P77" s="574">
        <v>0</v>
      </c>
      <c r="Q77" s="576">
        <v>0</v>
      </c>
      <c r="R77" s="577">
        <v>0</v>
      </c>
      <c r="S77" s="574">
        <v>0</v>
      </c>
      <c r="T77" s="576">
        <v>0</v>
      </c>
      <c r="U77" s="577">
        <v>0</v>
      </c>
      <c r="V77" s="574">
        <v>0</v>
      </c>
      <c r="W77" s="576">
        <v>0</v>
      </c>
      <c r="X77" s="577">
        <v>0</v>
      </c>
      <c r="Y77" s="574">
        <v>0</v>
      </c>
      <c r="Z77" s="596"/>
      <c r="AA77" s="599"/>
      <c r="AB77" s="105"/>
    </row>
    <row r="78" spans="2:33" ht="15.75" customHeight="1">
      <c r="B78" s="99"/>
      <c r="D78" s="654"/>
      <c r="E78" s="655"/>
      <c r="F78" s="655"/>
      <c r="G78" s="656"/>
      <c r="H78" s="578"/>
      <c r="I78" s="579"/>
      <c r="J78" s="575"/>
      <c r="K78" s="578"/>
      <c r="L78" s="579"/>
      <c r="M78" s="575"/>
      <c r="N78" s="578"/>
      <c r="O78" s="579"/>
      <c r="P78" s="575"/>
      <c r="Q78" s="578"/>
      <c r="R78" s="579"/>
      <c r="S78" s="575"/>
      <c r="T78" s="578"/>
      <c r="U78" s="579"/>
      <c r="V78" s="575"/>
      <c r="W78" s="578"/>
      <c r="X78" s="579"/>
      <c r="Y78" s="575"/>
      <c r="Z78" s="596"/>
      <c r="AA78" s="599"/>
      <c r="AB78" s="105"/>
    </row>
    <row r="79" spans="2:33" ht="15.75" customHeight="1">
      <c r="B79" s="99"/>
      <c r="D79" s="651" t="str">
        <f>'A. Background Information'!F53</f>
        <v>N/A</v>
      </c>
      <c r="E79" s="652"/>
      <c r="F79" s="652"/>
      <c r="G79" s="653"/>
      <c r="H79" s="576">
        <v>0</v>
      </c>
      <c r="I79" s="577">
        <v>0</v>
      </c>
      <c r="J79" s="574">
        <v>0</v>
      </c>
      <c r="K79" s="576">
        <v>0</v>
      </c>
      <c r="L79" s="577">
        <v>0</v>
      </c>
      <c r="M79" s="574">
        <v>0</v>
      </c>
      <c r="N79" s="576">
        <v>0</v>
      </c>
      <c r="O79" s="577">
        <v>0</v>
      </c>
      <c r="P79" s="574">
        <v>0</v>
      </c>
      <c r="Q79" s="576">
        <v>0</v>
      </c>
      <c r="R79" s="577">
        <v>0</v>
      </c>
      <c r="S79" s="574">
        <v>0</v>
      </c>
      <c r="T79" s="576">
        <v>0</v>
      </c>
      <c r="U79" s="577">
        <v>0</v>
      </c>
      <c r="V79" s="574">
        <v>0</v>
      </c>
      <c r="W79" s="576">
        <v>0</v>
      </c>
      <c r="X79" s="577">
        <v>0</v>
      </c>
      <c r="Y79" s="574">
        <v>0</v>
      </c>
      <c r="Z79" s="596"/>
      <c r="AA79" s="599"/>
      <c r="AB79" s="105"/>
    </row>
    <row r="80" spans="2:33" ht="15.75" customHeight="1">
      <c r="B80" s="99"/>
      <c r="D80" s="654"/>
      <c r="E80" s="655"/>
      <c r="F80" s="655"/>
      <c r="G80" s="656"/>
      <c r="H80" s="578"/>
      <c r="I80" s="579"/>
      <c r="J80" s="575"/>
      <c r="K80" s="578"/>
      <c r="L80" s="579"/>
      <c r="M80" s="575"/>
      <c r="N80" s="578"/>
      <c r="O80" s="579"/>
      <c r="P80" s="575"/>
      <c r="Q80" s="578"/>
      <c r="R80" s="579"/>
      <c r="S80" s="575"/>
      <c r="T80" s="578"/>
      <c r="U80" s="579"/>
      <c r="V80" s="575"/>
      <c r="W80" s="578"/>
      <c r="X80" s="579"/>
      <c r="Y80" s="575"/>
      <c r="Z80" s="596"/>
      <c r="AA80" s="599"/>
      <c r="AB80" s="105"/>
    </row>
    <row r="81" spans="2:37" ht="15.75" customHeight="1">
      <c r="B81" s="99"/>
      <c r="D81" s="651" t="str">
        <f>'A. Background Information'!F54</f>
        <v>N/A</v>
      </c>
      <c r="E81" s="652"/>
      <c r="F81" s="652"/>
      <c r="G81" s="653"/>
      <c r="H81" s="576">
        <v>0</v>
      </c>
      <c r="I81" s="577">
        <v>0</v>
      </c>
      <c r="J81" s="574">
        <v>0</v>
      </c>
      <c r="K81" s="576">
        <v>0</v>
      </c>
      <c r="L81" s="577">
        <v>0</v>
      </c>
      <c r="M81" s="574">
        <v>0</v>
      </c>
      <c r="N81" s="576">
        <v>0</v>
      </c>
      <c r="O81" s="577">
        <v>0</v>
      </c>
      <c r="P81" s="574">
        <v>0</v>
      </c>
      <c r="Q81" s="576">
        <v>0</v>
      </c>
      <c r="R81" s="577">
        <v>0</v>
      </c>
      <c r="S81" s="574">
        <v>0</v>
      </c>
      <c r="T81" s="576">
        <v>0</v>
      </c>
      <c r="U81" s="577">
        <v>0</v>
      </c>
      <c r="V81" s="574">
        <v>0</v>
      </c>
      <c r="W81" s="576">
        <v>0</v>
      </c>
      <c r="X81" s="577">
        <v>0</v>
      </c>
      <c r="Y81" s="574">
        <v>0</v>
      </c>
      <c r="Z81" s="596"/>
      <c r="AA81" s="599"/>
      <c r="AB81" s="105"/>
    </row>
    <row r="82" spans="2:37" ht="15.75" customHeight="1">
      <c r="B82" s="99"/>
      <c r="D82" s="654"/>
      <c r="E82" s="655"/>
      <c r="F82" s="655"/>
      <c r="G82" s="656"/>
      <c r="H82" s="578"/>
      <c r="I82" s="579"/>
      <c r="J82" s="575"/>
      <c r="K82" s="578"/>
      <c r="L82" s="579"/>
      <c r="M82" s="575"/>
      <c r="N82" s="578"/>
      <c r="O82" s="579"/>
      <c r="P82" s="575"/>
      <c r="Q82" s="578"/>
      <c r="R82" s="579"/>
      <c r="S82" s="575"/>
      <c r="T82" s="578"/>
      <c r="U82" s="579"/>
      <c r="V82" s="575"/>
      <c r="W82" s="578"/>
      <c r="X82" s="579"/>
      <c r="Y82" s="575"/>
      <c r="Z82" s="597"/>
      <c r="AA82" s="600"/>
      <c r="AB82" s="105"/>
    </row>
    <row r="83" spans="2:37" ht="15.75" customHeight="1">
      <c r="B83" s="99"/>
      <c r="D83" s="707" t="s">
        <v>80</v>
      </c>
      <c r="E83" s="708"/>
      <c r="F83" s="708"/>
      <c r="G83" s="709"/>
      <c r="H83" s="638">
        <f>IF($H$46="Individually", SUM(H42,H44,H53:I82), IF($H$46="All at once", SUM(H42,H44,H51), 'C1. Programme Preparation'!Z83))</f>
        <v>103240.5</v>
      </c>
      <c r="I83" s="639"/>
      <c r="J83" s="636">
        <f>IF($H$46="Individually", SUM(J42,J44,J53:J82), IF($H$46="All at once", SUM(J42,J44,J51), "Idem"))</f>
        <v>1.7362910714285713</v>
      </c>
      <c r="K83" s="638">
        <f>IF($H$46="Individually", SUM(K42,K44,K53:L82), IF($H$46="All at once", SUM(K42,K44,K51), 'C1. Programme Preparation'!AC83))</f>
        <v>75084</v>
      </c>
      <c r="L83" s="639"/>
      <c r="M83" s="636">
        <f>IF($H$46="Individually", SUM(M42,M44,M53:M82), IF($H$46="All at once", SUM(M42,M44,M51), "Idem"))</f>
        <v>1.2627571428571427</v>
      </c>
      <c r="N83" s="638">
        <f>IF($H$46="Individually", SUM(N42,N44,N53:O82), IF($H$46="All at once", SUM(N42,N44,N51), 'C1. Programme Preparation'!AF83))</f>
        <v>154860.75</v>
      </c>
      <c r="O83" s="639"/>
      <c r="P83" s="636">
        <f>IF($H$46="Individually", SUM(P42,P44,P53:P82), IF($H$46="All at once", SUM(P42,P44,P51), "Idem"))</f>
        <v>2.6044366071428571</v>
      </c>
      <c r="Q83" s="638">
        <f>IF($H$46="Individually", SUM(Q42,Q44,Q53:R82), IF($H$46="All at once", SUM(Q42,Q44,Q51), 'C1. Programme Preparation'!AI83))</f>
        <v>150168</v>
      </c>
      <c r="R83" s="639"/>
      <c r="S83" s="636">
        <f>IF($H$46="Individually", SUM(S42,S44,S53:S82), IF($H$46="All at once", SUM(S42,S44,S51), "Idem"))</f>
        <v>2.5255142857142854</v>
      </c>
      <c r="T83" s="638">
        <f>IF($H$46="Individually", SUM(T42,T44,T53:U82), IF($H$46="All at once", SUM(T42,T44,T51), 'C1. Programme Preparation'!AL83))</f>
        <v>42234.75</v>
      </c>
      <c r="U83" s="639"/>
      <c r="V83" s="636">
        <f>IF($H$46="Individually", SUM(V42,V44,V53:V82), IF($H$46="All at once", SUM(V42,V44,V51), "Idem"))</f>
        <v>0.71030089285714293</v>
      </c>
      <c r="W83" s="638">
        <f>IF($H$46="Individually", SUM(W42,W44,W53:X82), IF($H$46="All at once", SUM(W42,W44,W51), 'C1. Programme Preparation'!AO83))</f>
        <v>0</v>
      </c>
      <c r="X83" s="639"/>
      <c r="Y83" s="636">
        <f>IF($H$46="Individually", SUM(Y42,Y44,Y53:Y82), IF($H$46="All at once", SUM(Y42,Y44,Y51), "Idem"))</f>
        <v>0</v>
      </c>
      <c r="Z83" s="768">
        <f>SUM(K83,N83,Q83,T83,W83,H83)</f>
        <v>525588</v>
      </c>
      <c r="AA83" s="699">
        <f>SUM(M83,P83,S83,V83,Y83,J83)</f>
        <v>8.8392999999999997</v>
      </c>
      <c r="AB83" s="105"/>
    </row>
    <row r="84" spans="2:37" ht="15.75" customHeight="1" thickBot="1">
      <c r="B84" s="99"/>
      <c r="D84" s="710"/>
      <c r="E84" s="711"/>
      <c r="F84" s="711"/>
      <c r="G84" s="712"/>
      <c r="H84" s="640"/>
      <c r="I84" s="641"/>
      <c r="J84" s="637"/>
      <c r="K84" s="640"/>
      <c r="L84" s="641"/>
      <c r="M84" s="637"/>
      <c r="N84" s="640"/>
      <c r="O84" s="641"/>
      <c r="P84" s="637"/>
      <c r="Q84" s="640"/>
      <c r="R84" s="641"/>
      <c r="S84" s="637"/>
      <c r="T84" s="640"/>
      <c r="U84" s="641"/>
      <c r="V84" s="637"/>
      <c r="W84" s="640"/>
      <c r="X84" s="641"/>
      <c r="Y84" s="637"/>
      <c r="Z84" s="769"/>
      <c r="AA84" s="700"/>
      <c r="AI84" s="103"/>
      <c r="AJ84" s="103"/>
      <c r="AK84" s="103"/>
    </row>
    <row r="85" spans="2:37" ht="15.75" customHeight="1">
      <c r="AI85" s="103"/>
      <c r="AJ85" s="103"/>
      <c r="AK85" s="103"/>
    </row>
    <row r="86" spans="2:37" ht="15.75" customHeight="1" thickBot="1">
      <c r="AI86" s="103"/>
      <c r="AJ86" s="103"/>
      <c r="AK86" s="103"/>
    </row>
    <row r="87" spans="2:37" ht="15.75" customHeight="1">
      <c r="D87" s="687" t="s">
        <v>364</v>
      </c>
      <c r="E87" s="688"/>
      <c r="F87" s="688"/>
      <c r="G87" s="688"/>
      <c r="H87" s="688"/>
      <c r="I87" s="688"/>
      <c r="J87" s="688"/>
      <c r="K87" s="688"/>
      <c r="L87" s="688"/>
      <c r="M87" s="688"/>
      <c r="N87" s="688"/>
      <c r="O87" s="688"/>
      <c r="P87" s="688"/>
      <c r="Q87" s="688"/>
      <c r="R87" s="688"/>
      <c r="S87" s="688"/>
      <c r="T87" s="688"/>
      <c r="U87" s="688"/>
      <c r="V87" s="688"/>
      <c r="W87" s="688"/>
      <c r="X87" s="688"/>
      <c r="Y87" s="688"/>
      <c r="Z87" s="688"/>
      <c r="AA87" s="689"/>
    </row>
    <row r="88" spans="2:37" ht="15.75" customHeight="1">
      <c r="D88" s="690"/>
      <c r="E88" s="691"/>
      <c r="F88" s="691"/>
      <c r="G88" s="691"/>
      <c r="H88" s="691"/>
      <c r="I88" s="691"/>
      <c r="J88" s="691"/>
      <c r="K88" s="691"/>
      <c r="L88" s="691"/>
      <c r="M88" s="691"/>
      <c r="N88" s="691"/>
      <c r="O88" s="691"/>
      <c r="P88" s="691"/>
      <c r="Q88" s="691"/>
      <c r="R88" s="691"/>
      <c r="S88" s="691"/>
      <c r="T88" s="691"/>
      <c r="U88" s="691"/>
      <c r="V88" s="691"/>
      <c r="W88" s="691"/>
      <c r="X88" s="691"/>
      <c r="Y88" s="691"/>
      <c r="Z88" s="691"/>
      <c r="AA88" s="692"/>
    </row>
    <row r="89" spans="2:37" ht="15.75" customHeight="1">
      <c r="D89" s="693"/>
      <c r="E89" s="660"/>
      <c r="F89" s="660"/>
      <c r="G89" s="660"/>
      <c r="H89" s="660"/>
      <c r="I89" s="660"/>
      <c r="J89" s="660"/>
      <c r="K89" s="660"/>
      <c r="L89" s="660"/>
      <c r="M89" s="660"/>
      <c r="N89" s="660"/>
      <c r="O89" s="660"/>
      <c r="P89" s="660"/>
      <c r="Q89" s="660"/>
      <c r="R89" s="660"/>
      <c r="S89" s="660"/>
      <c r="T89" s="660"/>
      <c r="U89" s="660"/>
      <c r="V89" s="660"/>
      <c r="W89" s="660"/>
      <c r="X89" s="660"/>
      <c r="Y89" s="660"/>
      <c r="Z89" s="660"/>
      <c r="AA89" s="694"/>
    </row>
    <row r="90" spans="2:37" ht="15.75" customHeight="1">
      <c r="D90" s="693"/>
      <c r="E90" s="660"/>
      <c r="F90" s="660"/>
      <c r="G90" s="660"/>
      <c r="H90" s="660"/>
      <c r="I90" s="660"/>
      <c r="J90" s="660"/>
      <c r="K90" s="660"/>
      <c r="L90" s="660"/>
      <c r="M90" s="660"/>
      <c r="N90" s="660"/>
      <c r="O90" s="660"/>
      <c r="P90" s="660"/>
      <c r="Q90" s="660"/>
      <c r="R90" s="660"/>
      <c r="S90" s="660"/>
      <c r="T90" s="660"/>
      <c r="U90" s="660"/>
      <c r="V90" s="660"/>
      <c r="W90" s="660"/>
      <c r="X90" s="660"/>
      <c r="Y90" s="660"/>
      <c r="Z90" s="660"/>
      <c r="AA90" s="694"/>
    </row>
    <row r="91" spans="2:37" ht="15.75" customHeight="1">
      <c r="D91" s="693"/>
      <c r="E91" s="660"/>
      <c r="F91" s="660"/>
      <c r="G91" s="660"/>
      <c r="H91" s="660"/>
      <c r="I91" s="660"/>
      <c r="J91" s="660"/>
      <c r="K91" s="660"/>
      <c r="L91" s="660"/>
      <c r="M91" s="660"/>
      <c r="N91" s="660"/>
      <c r="O91" s="660"/>
      <c r="P91" s="660"/>
      <c r="Q91" s="660"/>
      <c r="R91" s="660"/>
      <c r="S91" s="660"/>
      <c r="T91" s="660"/>
      <c r="U91" s="660"/>
      <c r="V91" s="660"/>
      <c r="W91" s="660"/>
      <c r="X91" s="660"/>
      <c r="Y91" s="660"/>
      <c r="Z91" s="660"/>
      <c r="AA91" s="694"/>
    </row>
    <row r="92" spans="2:37" ht="15.75" customHeight="1" thickBot="1">
      <c r="D92" s="695"/>
      <c r="E92" s="665"/>
      <c r="F92" s="665"/>
      <c r="G92" s="665"/>
      <c r="H92" s="665"/>
      <c r="I92" s="665"/>
      <c r="J92" s="665"/>
      <c r="K92" s="665"/>
      <c r="L92" s="665"/>
      <c r="M92" s="665"/>
      <c r="N92" s="665"/>
      <c r="O92" s="665"/>
      <c r="P92" s="665"/>
      <c r="Q92" s="665"/>
      <c r="R92" s="665"/>
      <c r="S92" s="665"/>
      <c r="T92" s="665"/>
      <c r="U92" s="665"/>
      <c r="V92" s="665"/>
      <c r="W92" s="665"/>
      <c r="X92" s="665"/>
      <c r="Y92" s="665"/>
      <c r="Z92" s="665"/>
      <c r="AA92" s="696"/>
    </row>
    <row r="93" spans="2:37" ht="15.75" customHeight="1">
      <c r="B93" s="218"/>
    </row>
    <row r="94" spans="2:37" ht="15.75" customHeight="1">
      <c r="B94" s="219"/>
      <c r="D94" s="317" t="s">
        <v>365</v>
      </c>
      <c r="E94" s="317"/>
      <c r="F94" s="317"/>
      <c r="G94" s="317"/>
      <c r="H94" s="317"/>
      <c r="I94" s="317"/>
      <c r="J94" s="317"/>
      <c r="K94" s="317"/>
      <c r="L94" s="317"/>
      <c r="M94" s="317"/>
      <c r="N94" s="317"/>
    </row>
    <row r="95" spans="2:37" ht="15.75" customHeight="1" thickBot="1">
      <c r="D95" s="318"/>
      <c r="E95" s="318"/>
      <c r="F95" s="318"/>
      <c r="G95" s="318"/>
      <c r="H95" s="318"/>
      <c r="I95" s="318"/>
      <c r="J95" s="318"/>
      <c r="K95" s="318"/>
      <c r="L95" s="318"/>
      <c r="M95" s="318"/>
      <c r="N95" s="318"/>
      <c r="O95" s="84"/>
      <c r="P95" s="84"/>
      <c r="Q95" s="84"/>
      <c r="R95" s="84"/>
      <c r="S95" s="84"/>
      <c r="T95" s="84"/>
      <c r="U95" s="84"/>
      <c r="V95" s="84"/>
      <c r="W95" s="84"/>
      <c r="X95" s="84"/>
      <c r="Y95" s="84"/>
      <c r="Z95" s="84"/>
      <c r="AA95" s="84"/>
      <c r="AB95" s="84"/>
      <c r="AC95" s="84"/>
    </row>
    <row r="96" spans="2:37" ht="15.75" customHeight="1">
      <c r="D96" s="108"/>
      <c r="E96" s="108"/>
      <c r="F96" s="108"/>
      <c r="G96" s="108"/>
      <c r="H96" s="108"/>
      <c r="I96" s="108"/>
      <c r="J96" s="108"/>
      <c r="K96" s="108"/>
      <c r="L96" s="108"/>
      <c r="M96" s="108"/>
      <c r="N96" s="108"/>
      <c r="O96" s="108"/>
      <c r="P96" s="108"/>
      <c r="Q96" s="108"/>
      <c r="R96" s="108"/>
      <c r="S96" s="108"/>
      <c r="T96" s="108"/>
      <c r="U96" s="108"/>
      <c r="V96" s="108"/>
      <c r="W96" s="108"/>
      <c r="X96" s="108"/>
      <c r="Y96" s="108"/>
      <c r="Z96" s="108"/>
      <c r="AA96" s="108"/>
    </row>
    <row r="97" spans="2:37" ht="50.25" customHeight="1">
      <c r="D97" s="757" t="s">
        <v>366</v>
      </c>
      <c r="E97" s="757"/>
      <c r="F97" s="757"/>
      <c r="G97" s="757"/>
      <c r="H97" s="757"/>
      <c r="I97" s="757"/>
      <c r="J97" s="757"/>
      <c r="K97" s="757"/>
      <c r="L97" s="757"/>
      <c r="M97" s="757"/>
      <c r="N97" s="757"/>
      <c r="O97" s="757"/>
      <c r="P97" s="757"/>
      <c r="Q97" s="757"/>
      <c r="R97" s="757"/>
      <c r="S97" s="757"/>
      <c r="T97" s="757"/>
      <c r="U97" s="757"/>
      <c r="V97" s="757"/>
      <c r="W97" s="757"/>
      <c r="X97" s="757"/>
      <c r="Y97" s="757"/>
      <c r="Z97" s="757"/>
      <c r="AA97" s="757"/>
    </row>
    <row r="98" spans="2:37" ht="15.75" customHeight="1" thickBot="1">
      <c r="B98" s="20"/>
      <c r="C98" s="20"/>
    </row>
    <row r="99" spans="2:37" ht="15.75" customHeight="1">
      <c r="B99" s="458" t="s">
        <v>367</v>
      </c>
      <c r="C99" s="458"/>
      <c r="D99" s="685" t="s">
        <v>331</v>
      </c>
      <c r="E99" s="509"/>
      <c r="F99" s="509"/>
      <c r="G99" s="509"/>
      <c r="H99" s="509"/>
      <c r="I99" s="509"/>
      <c r="J99" s="509"/>
      <c r="K99" s="509"/>
      <c r="L99" s="509"/>
      <c r="M99" s="509"/>
      <c r="N99" s="509"/>
      <c r="O99" s="509"/>
      <c r="P99" s="509"/>
      <c r="Q99" s="571" t="s">
        <v>368</v>
      </c>
      <c r="R99" s="571"/>
      <c r="S99" s="571"/>
      <c r="T99" s="571"/>
      <c r="U99" s="571" t="s">
        <v>369</v>
      </c>
      <c r="V99" s="571"/>
      <c r="W99" s="571"/>
      <c r="X99" s="571" t="s">
        <v>334</v>
      </c>
      <c r="Y99" s="571"/>
      <c r="Z99" s="571"/>
      <c r="AA99" s="571" t="s">
        <v>335</v>
      </c>
      <c r="AB99" s="571"/>
      <c r="AC99" s="571"/>
      <c r="AD99" s="571" t="s">
        <v>370</v>
      </c>
      <c r="AE99" s="571"/>
      <c r="AF99" s="683"/>
      <c r="AH99" s="770" t="s">
        <v>282</v>
      </c>
      <c r="AI99" s="770"/>
      <c r="AJ99" s="770"/>
      <c r="AK99" s="770"/>
    </row>
    <row r="100" spans="2:37" ht="15.75" customHeight="1">
      <c r="B100" s="458"/>
      <c r="C100" s="458"/>
      <c r="D100" s="686"/>
      <c r="E100" s="510"/>
      <c r="F100" s="510"/>
      <c r="G100" s="510"/>
      <c r="H100" s="510"/>
      <c r="I100" s="510"/>
      <c r="J100" s="510"/>
      <c r="K100" s="510"/>
      <c r="L100" s="510"/>
      <c r="M100" s="510"/>
      <c r="N100" s="510"/>
      <c r="O100" s="510"/>
      <c r="P100" s="510"/>
      <c r="Q100" s="572"/>
      <c r="R100" s="572"/>
      <c r="S100" s="572"/>
      <c r="T100" s="572"/>
      <c r="U100" s="572"/>
      <c r="V100" s="572"/>
      <c r="W100" s="572"/>
      <c r="X100" s="572"/>
      <c r="Y100" s="572"/>
      <c r="Z100" s="572"/>
      <c r="AA100" s="572"/>
      <c r="AB100" s="572"/>
      <c r="AC100" s="572"/>
      <c r="AD100" s="572"/>
      <c r="AE100" s="572"/>
      <c r="AF100" s="684"/>
      <c r="AH100" s="770"/>
      <c r="AI100" s="770"/>
      <c r="AJ100" s="770"/>
      <c r="AK100" s="770"/>
    </row>
    <row r="101" spans="2:37" ht="15.75" customHeight="1">
      <c r="D101" s="686"/>
      <c r="E101" s="510"/>
      <c r="F101" s="510"/>
      <c r="G101" s="510"/>
      <c r="H101" s="510"/>
      <c r="I101" s="510"/>
      <c r="J101" s="510"/>
      <c r="K101" s="510"/>
      <c r="L101" s="510"/>
      <c r="M101" s="510"/>
      <c r="N101" s="510"/>
      <c r="O101" s="510"/>
      <c r="P101" s="510"/>
      <c r="Q101" s="572"/>
      <c r="R101" s="572"/>
      <c r="S101" s="572"/>
      <c r="T101" s="572"/>
      <c r="U101" s="572"/>
      <c r="V101" s="572"/>
      <c r="W101" s="572"/>
      <c r="X101" s="572"/>
      <c r="Y101" s="572"/>
      <c r="Z101" s="572"/>
      <c r="AA101" s="572"/>
      <c r="AB101" s="572"/>
      <c r="AC101" s="572"/>
      <c r="AD101" s="572"/>
      <c r="AE101" s="572"/>
      <c r="AF101" s="684"/>
      <c r="AH101" s="770"/>
      <c r="AI101" s="770"/>
      <c r="AJ101" s="770"/>
      <c r="AK101" s="770"/>
    </row>
    <row r="102" spans="2:37" ht="15.75" customHeight="1">
      <c r="D102" s="472" t="s">
        <v>337</v>
      </c>
      <c r="E102" s="473"/>
      <c r="F102" s="473"/>
      <c r="G102" s="473"/>
      <c r="H102" s="510" t="s">
        <v>338</v>
      </c>
      <c r="I102" s="510"/>
      <c r="J102" s="510"/>
      <c r="K102" s="510"/>
      <c r="L102" s="510"/>
      <c r="M102" s="510"/>
      <c r="N102" s="510" t="s">
        <v>339</v>
      </c>
      <c r="O102" s="510"/>
      <c r="P102" s="510"/>
      <c r="Q102" s="572"/>
      <c r="R102" s="572"/>
      <c r="S102" s="572"/>
      <c r="T102" s="572"/>
      <c r="U102" s="572"/>
      <c r="V102" s="572"/>
      <c r="W102" s="572"/>
      <c r="X102" s="572"/>
      <c r="Y102" s="572"/>
      <c r="Z102" s="572"/>
      <c r="AA102" s="572"/>
      <c r="AB102" s="572"/>
      <c r="AC102" s="572"/>
      <c r="AD102" s="572"/>
      <c r="AE102" s="572"/>
      <c r="AF102" s="684"/>
      <c r="AH102" s="770"/>
      <c r="AI102" s="770"/>
      <c r="AJ102" s="770"/>
      <c r="AK102" s="770"/>
    </row>
    <row r="103" spans="2:37" ht="15.75" customHeight="1">
      <c r="D103" s="472"/>
      <c r="E103" s="473"/>
      <c r="F103" s="473"/>
      <c r="G103" s="473"/>
      <c r="H103" s="510"/>
      <c r="I103" s="510"/>
      <c r="J103" s="510"/>
      <c r="K103" s="510"/>
      <c r="L103" s="510"/>
      <c r="M103" s="510"/>
      <c r="N103" s="510"/>
      <c r="O103" s="510"/>
      <c r="P103" s="510"/>
      <c r="Q103" s="572"/>
      <c r="R103" s="572"/>
      <c r="S103" s="572"/>
      <c r="T103" s="572"/>
      <c r="U103" s="572"/>
      <c r="V103" s="572"/>
      <c r="W103" s="572"/>
      <c r="X103" s="572"/>
      <c r="Y103" s="572"/>
      <c r="Z103" s="572"/>
      <c r="AA103" s="572"/>
      <c r="AB103" s="572"/>
      <c r="AC103" s="572"/>
      <c r="AD103" s="572"/>
      <c r="AE103" s="572"/>
      <c r="AF103" s="684"/>
      <c r="AH103" s="770"/>
      <c r="AI103" s="770"/>
      <c r="AJ103" s="770"/>
      <c r="AK103" s="770"/>
    </row>
    <row r="104" spans="2:37" ht="15.75" customHeight="1">
      <c r="B104" s="218"/>
      <c r="D104" s="201" t="s">
        <v>371</v>
      </c>
      <c r="E104" s="202"/>
      <c r="F104" s="202"/>
      <c r="G104" s="202"/>
      <c r="H104" s="661" t="s">
        <v>372</v>
      </c>
      <c r="I104" s="661"/>
      <c r="J104" s="661"/>
      <c r="K104" s="661"/>
      <c r="L104" s="661"/>
      <c r="M104" s="661"/>
      <c r="N104" s="663" t="s">
        <v>357</v>
      </c>
      <c r="O104" s="663"/>
      <c r="P104" s="663"/>
      <c r="Q104" s="660" t="s">
        <v>508</v>
      </c>
      <c r="R104" s="660"/>
      <c r="S104" s="660"/>
      <c r="T104" s="660"/>
      <c r="U104" s="660" t="s">
        <v>1552</v>
      </c>
      <c r="V104" s="660"/>
      <c r="W104" s="660"/>
      <c r="X104" s="660" t="s">
        <v>1555</v>
      </c>
      <c r="Y104" s="660"/>
      <c r="Z104" s="660"/>
      <c r="AA104" s="771" t="s">
        <v>1555</v>
      </c>
      <c r="AB104" s="771"/>
      <c r="AC104" s="771"/>
      <c r="AD104" s="666"/>
      <c r="AE104" s="666"/>
      <c r="AF104" s="667"/>
      <c r="AH104" s="770"/>
      <c r="AI104" s="770"/>
      <c r="AJ104" s="770"/>
      <c r="AK104" s="770"/>
    </row>
    <row r="105" spans="2:37" ht="15.75" customHeight="1">
      <c r="B105" s="219"/>
      <c r="D105" s="201"/>
      <c r="E105" s="202"/>
      <c r="F105" s="202"/>
      <c r="G105" s="202"/>
      <c r="H105" s="661"/>
      <c r="I105" s="661"/>
      <c r="J105" s="661"/>
      <c r="K105" s="661"/>
      <c r="L105" s="661"/>
      <c r="M105" s="661"/>
      <c r="N105" s="663"/>
      <c r="O105" s="663"/>
      <c r="P105" s="663"/>
      <c r="Q105" s="660"/>
      <c r="R105" s="660"/>
      <c r="S105" s="660"/>
      <c r="T105" s="660"/>
      <c r="U105" s="660"/>
      <c r="V105" s="660"/>
      <c r="W105" s="660"/>
      <c r="X105" s="660"/>
      <c r="Y105" s="660"/>
      <c r="Z105" s="660"/>
      <c r="AA105" s="771"/>
      <c r="AB105" s="771"/>
      <c r="AC105" s="771"/>
      <c r="AD105" s="666"/>
      <c r="AE105" s="666"/>
      <c r="AF105" s="667"/>
      <c r="AH105" s="770"/>
      <c r="AI105" s="770"/>
      <c r="AJ105" s="770"/>
      <c r="AK105" s="770"/>
    </row>
    <row r="106" spans="2:37" ht="15.75" customHeight="1">
      <c r="D106" s="201"/>
      <c r="E106" s="202"/>
      <c r="F106" s="202"/>
      <c r="G106" s="202"/>
      <c r="H106" s="661"/>
      <c r="I106" s="661"/>
      <c r="J106" s="661"/>
      <c r="K106" s="661"/>
      <c r="L106" s="661"/>
      <c r="M106" s="661"/>
      <c r="N106" s="663"/>
      <c r="O106" s="663"/>
      <c r="P106" s="663"/>
      <c r="Q106" s="660"/>
      <c r="R106" s="660"/>
      <c r="S106" s="660"/>
      <c r="T106" s="660"/>
      <c r="U106" s="660"/>
      <c r="V106" s="660"/>
      <c r="W106" s="660"/>
      <c r="X106" s="660"/>
      <c r="Y106" s="660"/>
      <c r="Z106" s="660"/>
      <c r="AA106" s="771"/>
      <c r="AB106" s="771"/>
      <c r="AC106" s="771"/>
      <c r="AD106" s="666"/>
      <c r="AE106" s="666"/>
      <c r="AF106" s="667"/>
      <c r="AH106" s="770"/>
      <c r="AI106" s="770"/>
      <c r="AJ106" s="770"/>
      <c r="AK106" s="770"/>
    </row>
    <row r="107" spans="2:37" ht="15.75" customHeight="1">
      <c r="D107" s="201"/>
      <c r="E107" s="202"/>
      <c r="F107" s="202"/>
      <c r="G107" s="202"/>
      <c r="H107" s="661"/>
      <c r="I107" s="661"/>
      <c r="J107" s="661"/>
      <c r="K107" s="661"/>
      <c r="L107" s="661"/>
      <c r="M107" s="661"/>
      <c r="N107" s="663"/>
      <c r="O107" s="663"/>
      <c r="P107" s="663"/>
      <c r="Q107" s="660"/>
      <c r="R107" s="660"/>
      <c r="S107" s="660"/>
      <c r="T107" s="660"/>
      <c r="U107" s="660"/>
      <c r="V107" s="660"/>
      <c r="W107" s="660"/>
      <c r="X107" s="660"/>
      <c r="Y107" s="660"/>
      <c r="Z107" s="660"/>
      <c r="AA107" s="771"/>
      <c r="AB107" s="771"/>
      <c r="AC107" s="771"/>
      <c r="AD107" s="666"/>
      <c r="AE107" s="666"/>
      <c r="AF107" s="667"/>
      <c r="AH107" s="770"/>
      <c r="AI107" s="770"/>
      <c r="AJ107" s="770"/>
      <c r="AK107" s="770"/>
    </row>
    <row r="108" spans="2:37" ht="15.75" customHeight="1">
      <c r="D108" s="201"/>
      <c r="E108" s="202"/>
      <c r="F108" s="202"/>
      <c r="G108" s="202"/>
      <c r="H108" s="661"/>
      <c r="I108" s="661"/>
      <c r="J108" s="661"/>
      <c r="K108" s="661"/>
      <c r="L108" s="661"/>
      <c r="M108" s="661"/>
      <c r="N108" s="663"/>
      <c r="O108" s="663"/>
      <c r="P108" s="663"/>
      <c r="Q108" s="660"/>
      <c r="R108" s="660"/>
      <c r="S108" s="660"/>
      <c r="T108" s="660"/>
      <c r="U108" s="660"/>
      <c r="V108" s="660"/>
      <c r="W108" s="660"/>
      <c r="X108" s="660"/>
      <c r="Y108" s="660"/>
      <c r="Z108" s="660"/>
      <c r="AA108" s="771"/>
      <c r="AB108" s="771"/>
      <c r="AC108" s="771"/>
      <c r="AD108" s="666"/>
      <c r="AE108" s="666"/>
      <c r="AF108" s="667"/>
      <c r="AH108" s="770"/>
      <c r="AI108" s="770"/>
      <c r="AJ108" s="770"/>
      <c r="AK108" s="770"/>
    </row>
    <row r="109" spans="2:37" ht="15.75" customHeight="1">
      <c r="D109" s="201"/>
      <c r="E109" s="202"/>
      <c r="F109" s="202"/>
      <c r="G109" s="202"/>
      <c r="H109" s="661"/>
      <c r="I109" s="661"/>
      <c r="J109" s="661"/>
      <c r="K109" s="661"/>
      <c r="L109" s="661"/>
      <c r="M109" s="661"/>
      <c r="N109" s="663"/>
      <c r="O109" s="663"/>
      <c r="P109" s="663"/>
      <c r="Q109" s="660"/>
      <c r="R109" s="660"/>
      <c r="S109" s="660"/>
      <c r="T109" s="660"/>
      <c r="U109" s="660"/>
      <c r="V109" s="660"/>
      <c r="W109" s="660"/>
      <c r="X109" s="660"/>
      <c r="Y109" s="660"/>
      <c r="Z109" s="660"/>
      <c r="AA109" s="771"/>
      <c r="AB109" s="771"/>
      <c r="AC109" s="771"/>
      <c r="AD109" s="666"/>
      <c r="AE109" s="666"/>
      <c r="AF109" s="667"/>
    </row>
    <row r="110" spans="2:37" ht="15.75" customHeight="1">
      <c r="D110" s="201" t="s">
        <v>373</v>
      </c>
      <c r="E110" s="202"/>
      <c r="F110" s="202"/>
      <c r="G110" s="202"/>
      <c r="H110" s="661" t="s">
        <v>374</v>
      </c>
      <c r="I110" s="661"/>
      <c r="J110" s="661"/>
      <c r="K110" s="661"/>
      <c r="L110" s="661"/>
      <c r="M110" s="661"/>
      <c r="N110" s="663" t="s">
        <v>357</v>
      </c>
      <c r="O110" s="663"/>
      <c r="P110" s="663"/>
      <c r="Q110" s="660" t="s">
        <v>508</v>
      </c>
      <c r="R110" s="660"/>
      <c r="S110" s="660"/>
      <c r="T110" s="660"/>
      <c r="U110" s="660" t="s">
        <v>1550</v>
      </c>
      <c r="V110" s="660"/>
      <c r="W110" s="660"/>
      <c r="X110" s="660" t="s">
        <v>1555</v>
      </c>
      <c r="Y110" s="660"/>
      <c r="Z110" s="660"/>
      <c r="AA110" s="771" t="s">
        <v>1555</v>
      </c>
      <c r="AB110" s="771"/>
      <c r="AC110" s="771"/>
      <c r="AD110" s="666"/>
      <c r="AE110" s="666"/>
      <c r="AF110" s="667"/>
      <c r="AH110" s="770" t="s">
        <v>290</v>
      </c>
      <c r="AI110" s="770"/>
      <c r="AJ110" s="770"/>
      <c r="AK110" s="770"/>
    </row>
    <row r="111" spans="2:37" ht="15.75" customHeight="1">
      <c r="D111" s="201"/>
      <c r="E111" s="202"/>
      <c r="F111" s="202"/>
      <c r="G111" s="202"/>
      <c r="H111" s="661"/>
      <c r="I111" s="661"/>
      <c r="J111" s="661"/>
      <c r="K111" s="661"/>
      <c r="L111" s="661"/>
      <c r="M111" s="661"/>
      <c r="N111" s="663"/>
      <c r="O111" s="663"/>
      <c r="P111" s="663"/>
      <c r="Q111" s="660"/>
      <c r="R111" s="660"/>
      <c r="S111" s="660"/>
      <c r="T111" s="660"/>
      <c r="U111" s="660"/>
      <c r="V111" s="660"/>
      <c r="W111" s="660"/>
      <c r="X111" s="660"/>
      <c r="Y111" s="660"/>
      <c r="Z111" s="660"/>
      <c r="AA111" s="771"/>
      <c r="AB111" s="771"/>
      <c r="AC111" s="771"/>
      <c r="AD111" s="666"/>
      <c r="AE111" s="666"/>
      <c r="AF111" s="667"/>
      <c r="AH111" s="770"/>
      <c r="AI111" s="770"/>
      <c r="AJ111" s="770"/>
      <c r="AK111" s="770"/>
    </row>
    <row r="112" spans="2:37" ht="15.75" customHeight="1">
      <c r="D112" s="201"/>
      <c r="E112" s="202"/>
      <c r="F112" s="202"/>
      <c r="G112" s="202"/>
      <c r="H112" s="661"/>
      <c r="I112" s="661"/>
      <c r="J112" s="661"/>
      <c r="K112" s="661"/>
      <c r="L112" s="661"/>
      <c r="M112" s="661"/>
      <c r="N112" s="663"/>
      <c r="O112" s="663"/>
      <c r="P112" s="663"/>
      <c r="Q112" s="660"/>
      <c r="R112" s="660"/>
      <c r="S112" s="660"/>
      <c r="T112" s="660"/>
      <c r="U112" s="660"/>
      <c r="V112" s="660"/>
      <c r="W112" s="660"/>
      <c r="X112" s="660"/>
      <c r="Y112" s="660"/>
      <c r="Z112" s="660"/>
      <c r="AA112" s="771"/>
      <c r="AB112" s="771"/>
      <c r="AC112" s="771"/>
      <c r="AD112" s="666"/>
      <c r="AE112" s="666"/>
      <c r="AF112" s="667"/>
      <c r="AH112" s="770"/>
      <c r="AI112" s="770"/>
      <c r="AJ112" s="770"/>
      <c r="AK112" s="770"/>
    </row>
    <row r="113" spans="4:37" ht="15.75" customHeight="1" thickBot="1">
      <c r="D113" s="203"/>
      <c r="E113" s="204"/>
      <c r="F113" s="204"/>
      <c r="G113" s="204"/>
      <c r="H113" s="662"/>
      <c r="I113" s="662"/>
      <c r="J113" s="662"/>
      <c r="K113" s="662"/>
      <c r="L113" s="662"/>
      <c r="M113" s="662"/>
      <c r="N113" s="664"/>
      <c r="O113" s="664"/>
      <c r="P113" s="664"/>
      <c r="Q113" s="665"/>
      <c r="R113" s="665"/>
      <c r="S113" s="665"/>
      <c r="T113" s="665"/>
      <c r="U113" s="665"/>
      <c r="V113" s="665"/>
      <c r="W113" s="665"/>
      <c r="X113" s="665"/>
      <c r="Y113" s="665"/>
      <c r="Z113" s="665"/>
      <c r="AA113" s="772"/>
      <c r="AB113" s="772"/>
      <c r="AC113" s="772"/>
      <c r="AD113" s="668"/>
      <c r="AE113" s="668"/>
      <c r="AF113" s="669"/>
      <c r="AH113" s="770"/>
      <c r="AI113" s="770"/>
      <c r="AJ113" s="770"/>
      <c r="AK113" s="770"/>
    </row>
    <row r="114" spans="4:37" ht="15.75" customHeight="1">
      <c r="D114" s="110"/>
      <c r="E114" s="110"/>
      <c r="F114" s="110"/>
      <c r="G114" s="110"/>
      <c r="H114" s="105"/>
      <c r="I114" s="105"/>
      <c r="J114" s="105"/>
      <c r="K114" s="105"/>
      <c r="L114" s="105"/>
      <c r="M114" s="105"/>
      <c r="N114" s="111"/>
      <c r="O114" s="111"/>
      <c r="P114" s="111"/>
      <c r="Q114" s="112"/>
      <c r="R114" s="112"/>
      <c r="S114" s="112"/>
      <c r="T114" s="112"/>
      <c r="U114" s="112"/>
      <c r="V114" s="112"/>
      <c r="W114" s="112"/>
      <c r="X114" s="112"/>
      <c r="Y114" s="112"/>
      <c r="Z114" s="112"/>
      <c r="AA114" s="116"/>
      <c r="AB114" s="116"/>
      <c r="AC114" s="116"/>
      <c r="AD114" s="112"/>
      <c r="AH114" s="770"/>
      <c r="AI114" s="770"/>
      <c r="AJ114" s="770"/>
      <c r="AK114" s="770"/>
    </row>
    <row r="115" spans="4:37" ht="15.75" customHeight="1">
      <c r="D115" s="110"/>
      <c r="E115" s="110"/>
      <c r="F115" s="110"/>
      <c r="G115" s="110"/>
      <c r="H115" s="105"/>
      <c r="I115" s="105"/>
      <c r="J115" s="105"/>
      <c r="K115" s="105"/>
      <c r="L115" s="105"/>
      <c r="M115" s="105"/>
      <c r="N115" s="111"/>
      <c r="O115" s="111"/>
      <c r="P115" s="111"/>
      <c r="Q115" s="112"/>
      <c r="R115" s="112"/>
      <c r="S115" s="112"/>
      <c r="T115" s="112"/>
      <c r="U115" s="112"/>
      <c r="V115" s="112"/>
      <c r="W115" s="112"/>
      <c r="X115" s="112"/>
      <c r="Y115" s="112"/>
      <c r="Z115" s="112"/>
      <c r="AA115" s="116"/>
      <c r="AB115" s="116"/>
      <c r="AC115" s="116"/>
      <c r="AD115" s="112"/>
      <c r="AH115" s="770"/>
      <c r="AI115" s="770"/>
      <c r="AJ115" s="770"/>
      <c r="AK115" s="770"/>
    </row>
    <row r="116" spans="4:37" ht="15.75" customHeight="1">
      <c r="AA116" s="117"/>
      <c r="AB116" s="117"/>
      <c r="AC116" s="117"/>
      <c r="AH116" s="770"/>
      <c r="AI116" s="770"/>
      <c r="AJ116" s="770"/>
      <c r="AK116" s="770"/>
    </row>
    <row r="117" spans="4:37" ht="15.75" customHeight="1">
      <c r="AA117" s="117"/>
      <c r="AB117" s="117"/>
      <c r="AC117" s="117"/>
      <c r="AH117" s="770"/>
      <c r="AI117" s="770"/>
      <c r="AJ117" s="770"/>
      <c r="AK117" s="770"/>
    </row>
    <row r="118" spans="4:37" ht="15.75" customHeight="1">
      <c r="AA118" s="117"/>
      <c r="AB118" s="117"/>
      <c r="AC118" s="117"/>
      <c r="AH118" s="770"/>
      <c r="AI118" s="770"/>
      <c r="AJ118" s="770"/>
      <c r="AK118" s="770"/>
    </row>
    <row r="119" spans="4:37" ht="15.75" customHeight="1">
      <c r="AA119" s="117"/>
      <c r="AB119" s="117"/>
      <c r="AC119" s="117"/>
      <c r="AH119" s="770"/>
      <c r="AI119" s="770"/>
      <c r="AJ119" s="770"/>
      <c r="AK119" s="770"/>
    </row>
    <row r="120" spans="4:37" ht="15.75" customHeight="1">
      <c r="AA120" s="117"/>
      <c r="AB120" s="117"/>
      <c r="AC120" s="117"/>
    </row>
    <row r="121" spans="4:37" ht="15.75" customHeight="1">
      <c r="AA121" s="117"/>
      <c r="AB121" s="117"/>
      <c r="AC121" s="117"/>
    </row>
    <row r="122" spans="4:37" ht="15.75" customHeight="1">
      <c r="AA122" s="117"/>
      <c r="AB122" s="117"/>
      <c r="AC122" s="117"/>
    </row>
    <row r="123" spans="4:37" ht="15.75" customHeight="1">
      <c r="AA123" s="117"/>
      <c r="AB123" s="117"/>
      <c r="AC123" s="117"/>
    </row>
    <row r="124" spans="4:37" ht="15.75" customHeight="1">
      <c r="AA124" s="117"/>
      <c r="AB124" s="117"/>
      <c r="AC124" s="117"/>
    </row>
    <row r="125" spans="4:37" ht="15.75" customHeight="1">
      <c r="AA125" s="117"/>
      <c r="AB125" s="117"/>
      <c r="AC125" s="117"/>
    </row>
    <row r="126" spans="4:37" ht="15.75" customHeight="1">
      <c r="AA126" s="117"/>
      <c r="AB126" s="117"/>
      <c r="AC126" s="117"/>
    </row>
    <row r="127" spans="4:37" ht="15.75" customHeight="1">
      <c r="AA127" s="117"/>
      <c r="AB127" s="117"/>
      <c r="AC127" s="117"/>
    </row>
    <row r="128" spans="4:37" ht="15.75" customHeight="1">
      <c r="AA128" s="117"/>
      <c r="AB128" s="117"/>
      <c r="AC128" s="117"/>
    </row>
    <row r="150" spans="1:39" s="80" customFormat="1" ht="15.75" customHeight="1">
      <c r="A150" s="20"/>
      <c r="B150" s="218"/>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J150" s="20"/>
      <c r="AK150" s="20"/>
      <c r="AL150" s="20"/>
      <c r="AM150" s="20"/>
    </row>
    <row r="151" spans="1:39" s="80" customFormat="1" ht="15.75" customHeight="1">
      <c r="A151" s="20"/>
      <c r="B151" s="219"/>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J151" s="20"/>
      <c r="AK151" s="20"/>
      <c r="AL151" s="20"/>
      <c r="AM151" s="20"/>
    </row>
    <row r="153" spans="1:39" s="80" customFormat="1" ht="15.75" customHeight="1">
      <c r="A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J153" s="20"/>
      <c r="AK153" s="20"/>
      <c r="AL153" s="20"/>
      <c r="AM153" s="20"/>
    </row>
    <row r="159" spans="1:39" s="80" customFormat="1" ht="15.75" customHeight="1">
      <c r="A159" s="20"/>
      <c r="B159" s="218"/>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J159" s="20"/>
      <c r="AK159" s="20"/>
      <c r="AL159" s="20"/>
      <c r="AM159" s="20"/>
    </row>
    <row r="160" spans="1:39" s="80" customFormat="1" ht="15.75" customHeight="1">
      <c r="A160" s="20"/>
      <c r="B160" s="219"/>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J160" s="20"/>
      <c r="AK160" s="20"/>
      <c r="AL160" s="20"/>
      <c r="AM160" s="20"/>
    </row>
    <row r="165" spans="1:39" s="80" customFormat="1" ht="15.75" customHeight="1">
      <c r="A165" s="83"/>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row>
    <row r="182" spans="1:39" s="80" customFormat="1" ht="15.75" customHeight="1">
      <c r="A182" s="20"/>
      <c r="B182" s="218"/>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row>
    <row r="183" spans="1:39" s="80" customFormat="1" ht="15.75" customHeight="1">
      <c r="A183" s="20"/>
      <c r="B183" s="219"/>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row>
    <row r="187" spans="1:39" s="80" customFormat="1" ht="15.75" customHeight="1">
      <c r="A187" s="20"/>
      <c r="B187" s="218"/>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row>
    <row r="188" spans="1:39" s="80" customFormat="1" ht="15.75" customHeight="1">
      <c r="A188" s="20"/>
      <c r="B188" s="219"/>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row>
    <row r="190" spans="1:39" s="80" customFormat="1" ht="15.75" customHeight="1">
      <c r="A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row>
    <row r="196" spans="1:39" s="80" customFormat="1" ht="15.75" customHeight="1">
      <c r="A196" s="20"/>
      <c r="B196" s="788"/>
      <c r="D196" s="20"/>
      <c r="E196" s="20"/>
      <c r="F196" s="20"/>
      <c r="G196" s="20"/>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row>
    <row r="197" spans="1:39" s="80" customFormat="1" ht="15.75" customHeight="1">
      <c r="A197" s="20"/>
      <c r="B197" s="788"/>
      <c r="D197" s="20"/>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row>
  </sheetData>
  <sheetProtection algorithmName="SHA-512" hashValue="dOmwYg9LnVdfX9i5nPcP/eWxuhRWOycvEHeiim+NNVU/hdA0Knkonx0/qkUKg+/y78G3DOPTOfDTClU9OzUWEA==" saltValue="ltqdHQCuOWzfNo9671CWGw==" spinCount="100000" sheet="1" selectLockedCells="1"/>
  <mergeCells count="419">
    <mergeCell ref="D2:K4"/>
    <mergeCell ref="D7:W7"/>
    <mergeCell ref="D8:G10"/>
    <mergeCell ref="H8:J10"/>
    <mergeCell ref="D11:G13"/>
    <mergeCell ref="H11:J13"/>
    <mergeCell ref="D19:G20"/>
    <mergeCell ref="H19:J20"/>
    <mergeCell ref="K19:M20"/>
    <mergeCell ref="N19:P20"/>
    <mergeCell ref="Q19:S20"/>
    <mergeCell ref="T19:V20"/>
    <mergeCell ref="D15:G18"/>
    <mergeCell ref="H15:J18"/>
    <mergeCell ref="K15:M18"/>
    <mergeCell ref="T15:V18"/>
    <mergeCell ref="Q15:S18"/>
    <mergeCell ref="N15:P18"/>
    <mergeCell ref="W15:Y18"/>
    <mergeCell ref="W19:Y20"/>
    <mergeCell ref="D23:G24"/>
    <mergeCell ref="H23:J24"/>
    <mergeCell ref="K23:M24"/>
    <mergeCell ref="N23:P24"/>
    <mergeCell ref="Q23:S24"/>
    <mergeCell ref="T23:V24"/>
    <mergeCell ref="Z27:AA28"/>
    <mergeCell ref="AD38:AE39"/>
    <mergeCell ref="AC68:AD76"/>
    <mergeCell ref="D25:G26"/>
    <mergeCell ref="H25:J26"/>
    <mergeCell ref="K25:M26"/>
    <mergeCell ref="N25:P26"/>
    <mergeCell ref="D29:G30"/>
    <mergeCell ref="H29:J30"/>
    <mergeCell ref="K29:M30"/>
    <mergeCell ref="N29:P30"/>
    <mergeCell ref="Q29:S30"/>
    <mergeCell ref="T29:V30"/>
    <mergeCell ref="Z29:AA30"/>
    <mergeCell ref="W27:Y28"/>
    <mergeCell ref="W29:Y30"/>
    <mergeCell ref="D27:G28"/>
    <mergeCell ref="H27:J28"/>
    <mergeCell ref="K27:M28"/>
    <mergeCell ref="N27:P28"/>
    <mergeCell ref="Q27:S28"/>
    <mergeCell ref="T27:V28"/>
    <mergeCell ref="B187:B188"/>
    <mergeCell ref="B196:B197"/>
    <mergeCell ref="D5:P6"/>
    <mergeCell ref="D89:AA92"/>
    <mergeCell ref="X104:Z109"/>
    <mergeCell ref="B104:B105"/>
    <mergeCell ref="T44:U45"/>
    <mergeCell ref="D21:G22"/>
    <mergeCell ref="H21:J22"/>
    <mergeCell ref="K21:M22"/>
    <mergeCell ref="N21:P22"/>
    <mergeCell ref="B93:B94"/>
    <mergeCell ref="B150:B151"/>
    <mergeCell ref="B159:B160"/>
    <mergeCell ref="B182:B183"/>
    <mergeCell ref="D94:N95"/>
    <mergeCell ref="D97:AA97"/>
    <mergeCell ref="B99:C100"/>
    <mergeCell ref="B36:C37"/>
    <mergeCell ref="D36:G41"/>
    <mergeCell ref="D44:G45"/>
    <mergeCell ref="H44:I45"/>
    <mergeCell ref="S42:S43"/>
    <mergeCell ref="AD104:AF109"/>
    <mergeCell ref="D110:G113"/>
    <mergeCell ref="H110:M113"/>
    <mergeCell ref="N110:P113"/>
    <mergeCell ref="Q110:T113"/>
    <mergeCell ref="U110:W113"/>
    <mergeCell ref="X110:Z113"/>
    <mergeCell ref="AD110:AF113"/>
    <mergeCell ref="AD99:AF103"/>
    <mergeCell ref="D102:G103"/>
    <mergeCell ref="H102:M103"/>
    <mergeCell ref="N102:P103"/>
    <mergeCell ref="D104:G109"/>
    <mergeCell ref="H104:M109"/>
    <mergeCell ref="N104:P109"/>
    <mergeCell ref="Q104:T109"/>
    <mergeCell ref="U104:W109"/>
    <mergeCell ref="D99:P101"/>
    <mergeCell ref="Q99:T103"/>
    <mergeCell ref="U99:W103"/>
    <mergeCell ref="X99:Z103"/>
    <mergeCell ref="M42:M43"/>
    <mergeCell ref="N42:O43"/>
    <mergeCell ref="P42:P43"/>
    <mergeCell ref="Q42:R43"/>
    <mergeCell ref="Q44:R45"/>
    <mergeCell ref="H36:J39"/>
    <mergeCell ref="K36:M39"/>
    <mergeCell ref="N36:P39"/>
    <mergeCell ref="Q36:S39"/>
    <mergeCell ref="H40:I41"/>
    <mergeCell ref="J40:J41"/>
    <mergeCell ref="K40:L41"/>
    <mergeCell ref="W21:Y22"/>
    <mergeCell ref="W23:Y24"/>
    <mergeCell ref="W25:Y26"/>
    <mergeCell ref="P51:P52"/>
    <mergeCell ref="Q21:S22"/>
    <mergeCell ref="T21:V22"/>
    <mergeCell ref="W51:X52"/>
    <mergeCell ref="H46:Y50"/>
    <mergeCell ref="M40:M41"/>
    <mergeCell ref="P40:P41"/>
    <mergeCell ref="Q40:R41"/>
    <mergeCell ref="S40:S41"/>
    <mergeCell ref="W36:Y39"/>
    <mergeCell ref="Q25:S26"/>
    <mergeCell ref="T25:V26"/>
    <mergeCell ref="W40:X41"/>
    <mergeCell ref="Y40:Y41"/>
    <mergeCell ref="W42:X43"/>
    <mergeCell ref="Y42:Y43"/>
    <mergeCell ref="W44:X45"/>
    <mergeCell ref="V44:V45"/>
    <mergeCell ref="S44:S45"/>
    <mergeCell ref="H42:I43"/>
    <mergeCell ref="J42:J43"/>
    <mergeCell ref="D33:U33"/>
    <mergeCell ref="T36:V39"/>
    <mergeCell ref="Z36:AA39"/>
    <mergeCell ref="N40:O41"/>
    <mergeCell ref="T40:U41"/>
    <mergeCell ref="V40:V41"/>
    <mergeCell ref="Z40:Z82"/>
    <mergeCell ref="AA40:AA82"/>
    <mergeCell ref="D46:G50"/>
    <mergeCell ref="D51:G52"/>
    <mergeCell ref="H51:I52"/>
    <mergeCell ref="J51:J52"/>
    <mergeCell ref="K51:L52"/>
    <mergeCell ref="M51:M52"/>
    <mergeCell ref="N51:O52"/>
    <mergeCell ref="J44:J45"/>
    <mergeCell ref="K44:L45"/>
    <mergeCell ref="M44:M45"/>
    <mergeCell ref="N44:O45"/>
    <mergeCell ref="P44:P45"/>
    <mergeCell ref="T42:U43"/>
    <mergeCell ref="V42:V43"/>
    <mergeCell ref="D42:G43"/>
    <mergeCell ref="K42:L43"/>
    <mergeCell ref="D53:G54"/>
    <mergeCell ref="H53:I54"/>
    <mergeCell ref="J53:J54"/>
    <mergeCell ref="K53:L54"/>
    <mergeCell ref="M53:M54"/>
    <mergeCell ref="N53:O54"/>
    <mergeCell ref="P53:P54"/>
    <mergeCell ref="Q53:R54"/>
    <mergeCell ref="S53:S54"/>
    <mergeCell ref="D55:G56"/>
    <mergeCell ref="H55:I56"/>
    <mergeCell ref="J55:J56"/>
    <mergeCell ref="K55:L56"/>
    <mergeCell ref="M55:M56"/>
    <mergeCell ref="N55:O56"/>
    <mergeCell ref="P55:P56"/>
    <mergeCell ref="Q55:R56"/>
    <mergeCell ref="S55:S56"/>
    <mergeCell ref="D57:G58"/>
    <mergeCell ref="H57:I58"/>
    <mergeCell ref="J57:J58"/>
    <mergeCell ref="K57:L58"/>
    <mergeCell ref="M57:M58"/>
    <mergeCell ref="N57:O58"/>
    <mergeCell ref="P57:P58"/>
    <mergeCell ref="Q57:R58"/>
    <mergeCell ref="S57:S58"/>
    <mergeCell ref="D59:G60"/>
    <mergeCell ref="H59:I60"/>
    <mergeCell ref="J59:J60"/>
    <mergeCell ref="K59:L60"/>
    <mergeCell ref="M59:M60"/>
    <mergeCell ref="N59:O60"/>
    <mergeCell ref="P59:P60"/>
    <mergeCell ref="Q59:R60"/>
    <mergeCell ref="S59:S60"/>
    <mergeCell ref="D61:G62"/>
    <mergeCell ref="H61:I62"/>
    <mergeCell ref="J61:J62"/>
    <mergeCell ref="K61:L62"/>
    <mergeCell ref="M61:M62"/>
    <mergeCell ref="N61:O62"/>
    <mergeCell ref="P61:P62"/>
    <mergeCell ref="Q61:R62"/>
    <mergeCell ref="S61:S62"/>
    <mergeCell ref="D65:G66"/>
    <mergeCell ref="H65:I66"/>
    <mergeCell ref="J65:J66"/>
    <mergeCell ref="K65:L66"/>
    <mergeCell ref="M65:M66"/>
    <mergeCell ref="N65:O66"/>
    <mergeCell ref="P65:P66"/>
    <mergeCell ref="Q65:R66"/>
    <mergeCell ref="S65:S66"/>
    <mergeCell ref="D63:G64"/>
    <mergeCell ref="H63:I64"/>
    <mergeCell ref="J63:J64"/>
    <mergeCell ref="K63:L64"/>
    <mergeCell ref="M63:M64"/>
    <mergeCell ref="N63:O64"/>
    <mergeCell ref="P63:P64"/>
    <mergeCell ref="Q63:R64"/>
    <mergeCell ref="S63:S64"/>
    <mergeCell ref="D67:G68"/>
    <mergeCell ref="H67:I68"/>
    <mergeCell ref="J67:J68"/>
    <mergeCell ref="K67:L68"/>
    <mergeCell ref="M67:M68"/>
    <mergeCell ref="N67:O68"/>
    <mergeCell ref="P67:P68"/>
    <mergeCell ref="Q67:R68"/>
    <mergeCell ref="S67:S68"/>
    <mergeCell ref="D69:G70"/>
    <mergeCell ref="H69:I70"/>
    <mergeCell ref="J69:J70"/>
    <mergeCell ref="K69:L70"/>
    <mergeCell ref="M69:M70"/>
    <mergeCell ref="N69:O70"/>
    <mergeCell ref="P69:P70"/>
    <mergeCell ref="Q69:R70"/>
    <mergeCell ref="S69:S70"/>
    <mergeCell ref="D71:G72"/>
    <mergeCell ref="H71:I72"/>
    <mergeCell ref="J71:J72"/>
    <mergeCell ref="K71:L72"/>
    <mergeCell ref="M71:M72"/>
    <mergeCell ref="N71:O72"/>
    <mergeCell ref="P71:P72"/>
    <mergeCell ref="Q71:R72"/>
    <mergeCell ref="S71:S72"/>
    <mergeCell ref="D73:G74"/>
    <mergeCell ref="H73:I74"/>
    <mergeCell ref="J73:J74"/>
    <mergeCell ref="K73:L74"/>
    <mergeCell ref="M73:M74"/>
    <mergeCell ref="N73:O74"/>
    <mergeCell ref="P73:P74"/>
    <mergeCell ref="Q73:R74"/>
    <mergeCell ref="S73:S74"/>
    <mergeCell ref="D75:G76"/>
    <mergeCell ref="H75:I76"/>
    <mergeCell ref="J75:J76"/>
    <mergeCell ref="K75:L76"/>
    <mergeCell ref="M75:M76"/>
    <mergeCell ref="N75:O76"/>
    <mergeCell ref="P75:P76"/>
    <mergeCell ref="Q75:R76"/>
    <mergeCell ref="S75:S76"/>
    <mergeCell ref="D77:G78"/>
    <mergeCell ref="H77:I78"/>
    <mergeCell ref="J77:J78"/>
    <mergeCell ref="K77:L78"/>
    <mergeCell ref="M77:M78"/>
    <mergeCell ref="N77:O78"/>
    <mergeCell ref="P77:P78"/>
    <mergeCell ref="Q77:R78"/>
    <mergeCell ref="S77:S78"/>
    <mergeCell ref="T79:U80"/>
    <mergeCell ref="V79:V80"/>
    <mergeCell ref="D81:G82"/>
    <mergeCell ref="H81:I82"/>
    <mergeCell ref="J81:J82"/>
    <mergeCell ref="K81:L82"/>
    <mergeCell ref="M81:M82"/>
    <mergeCell ref="N81:O82"/>
    <mergeCell ref="P81:P82"/>
    <mergeCell ref="Q81:R82"/>
    <mergeCell ref="S81:S82"/>
    <mergeCell ref="T81:U82"/>
    <mergeCell ref="V81:V82"/>
    <mergeCell ref="D79:G80"/>
    <mergeCell ref="H79:I80"/>
    <mergeCell ref="J79:J80"/>
    <mergeCell ref="K79:L80"/>
    <mergeCell ref="M79:M80"/>
    <mergeCell ref="N79:O80"/>
    <mergeCell ref="P79:P80"/>
    <mergeCell ref="Q79:R80"/>
    <mergeCell ref="S79:S80"/>
    <mergeCell ref="D83:G84"/>
    <mergeCell ref="H83:I84"/>
    <mergeCell ref="J83:J84"/>
    <mergeCell ref="K83:L84"/>
    <mergeCell ref="M83:M84"/>
    <mergeCell ref="N83:O84"/>
    <mergeCell ref="P83:P84"/>
    <mergeCell ref="Q83:R84"/>
    <mergeCell ref="S83:S84"/>
    <mergeCell ref="AF50:AF51"/>
    <mergeCell ref="W55:X56"/>
    <mergeCell ref="Y55:Y56"/>
    <mergeCell ref="W57:X58"/>
    <mergeCell ref="Y57:Y58"/>
    <mergeCell ref="AE52:AE54"/>
    <mergeCell ref="AF52:AF54"/>
    <mergeCell ref="AE55:AE56"/>
    <mergeCell ref="AF55:AF56"/>
    <mergeCell ref="AC57:AC59"/>
    <mergeCell ref="AD57:AD59"/>
    <mergeCell ref="AE57:AE59"/>
    <mergeCell ref="AF57:AF59"/>
    <mergeCell ref="T61:U62"/>
    <mergeCell ref="V61:V62"/>
    <mergeCell ref="T53:U54"/>
    <mergeCell ref="V53:V54"/>
    <mergeCell ref="Q51:R52"/>
    <mergeCell ref="S51:S52"/>
    <mergeCell ref="T51:U52"/>
    <mergeCell ref="V51:V52"/>
    <mergeCell ref="AE46:AE47"/>
    <mergeCell ref="T59:U60"/>
    <mergeCell ref="V59:V60"/>
    <mergeCell ref="T55:U56"/>
    <mergeCell ref="V55:V56"/>
    <mergeCell ref="T57:U58"/>
    <mergeCell ref="V57:V58"/>
    <mergeCell ref="W61:X62"/>
    <mergeCell ref="Y61:Y62"/>
    <mergeCell ref="W63:X64"/>
    <mergeCell ref="Y63:Y64"/>
    <mergeCell ref="W65:X66"/>
    <mergeCell ref="Y65:Y66"/>
    <mergeCell ref="AC38:AC39"/>
    <mergeCell ref="AC46:AC51"/>
    <mergeCell ref="Y44:Y45"/>
    <mergeCell ref="AC52:AC56"/>
    <mergeCell ref="W59:X60"/>
    <mergeCell ref="Y59:Y60"/>
    <mergeCell ref="AC60:AC63"/>
    <mergeCell ref="V71:V72"/>
    <mergeCell ref="T73:U74"/>
    <mergeCell ref="V73:V74"/>
    <mergeCell ref="T67:U68"/>
    <mergeCell ref="V67:V68"/>
    <mergeCell ref="T69:U70"/>
    <mergeCell ref="V69:V70"/>
    <mergeCell ref="T63:U64"/>
    <mergeCell ref="V63:V64"/>
    <mergeCell ref="T65:U66"/>
    <mergeCell ref="V65:V66"/>
    <mergeCell ref="AH110:AK119"/>
    <mergeCell ref="AA99:AC103"/>
    <mergeCell ref="AA104:AC109"/>
    <mergeCell ref="AA110:AC113"/>
    <mergeCell ref="AH99:AK108"/>
    <mergeCell ref="Y77:Y78"/>
    <mergeCell ref="Y51:Y52"/>
    <mergeCell ref="W53:X54"/>
    <mergeCell ref="Y53:Y54"/>
    <mergeCell ref="AD46:AD51"/>
    <mergeCell ref="AE50:AE51"/>
    <mergeCell ref="AD52:AD56"/>
    <mergeCell ref="AE60:AE61"/>
    <mergeCell ref="AF60:AF61"/>
    <mergeCell ref="AD60:AD63"/>
    <mergeCell ref="AE62:AE63"/>
    <mergeCell ref="AF62:AF63"/>
    <mergeCell ref="AA83:AA84"/>
    <mergeCell ref="W83:X84"/>
    <mergeCell ref="Y83:Y84"/>
    <mergeCell ref="AD64:AD66"/>
    <mergeCell ref="AE64:AE66"/>
    <mergeCell ref="AF64:AF66"/>
    <mergeCell ref="D87:AA88"/>
    <mergeCell ref="T83:U84"/>
    <mergeCell ref="V83:V84"/>
    <mergeCell ref="Z83:Z84"/>
    <mergeCell ref="W79:X80"/>
    <mergeCell ref="Y79:Y80"/>
    <mergeCell ref="AC64:AC66"/>
    <mergeCell ref="W67:X68"/>
    <mergeCell ref="Y67:Y68"/>
    <mergeCell ref="W69:X70"/>
    <mergeCell ref="Y69:Y70"/>
    <mergeCell ref="T75:U76"/>
    <mergeCell ref="W71:X72"/>
    <mergeCell ref="Y71:Y72"/>
    <mergeCell ref="W73:X74"/>
    <mergeCell ref="W81:X82"/>
    <mergeCell ref="Y81:Y82"/>
    <mergeCell ref="Y73:Y74"/>
    <mergeCell ref="W75:X76"/>
    <mergeCell ref="Y75:Y76"/>
    <mergeCell ref="W77:X78"/>
    <mergeCell ref="V75:V76"/>
    <mergeCell ref="T77:U78"/>
    <mergeCell ref="V77:V78"/>
    <mergeCell ref="T71:U72"/>
    <mergeCell ref="AF46:AF47"/>
    <mergeCell ref="AE48:AE49"/>
    <mergeCell ref="AF48:AF49"/>
    <mergeCell ref="AF38:AF39"/>
    <mergeCell ref="Z25:AA26"/>
    <mergeCell ref="Z23:AA24"/>
    <mergeCell ref="Z19:AA20"/>
    <mergeCell ref="Z15:AA18"/>
    <mergeCell ref="Z21:AA22"/>
    <mergeCell ref="AC36:AG37"/>
    <mergeCell ref="AC40:AC45"/>
    <mergeCell ref="AD40:AD45"/>
    <mergeCell ref="AE40:AE41"/>
    <mergeCell ref="AF40:AF41"/>
    <mergeCell ref="AE42:AE43"/>
    <mergeCell ref="AF42:AF43"/>
    <mergeCell ref="AE44:AE45"/>
    <mergeCell ref="AF44:AF45"/>
    <mergeCell ref="Z32:AB34"/>
  </mergeCells>
  <conditionalFormatting sqref="D51:G52">
    <cfRule type="expression" dxfId="610" priority="459">
      <formula>OR($H$46="Select", $H$46="Individually")</formula>
    </cfRule>
  </conditionalFormatting>
  <conditionalFormatting sqref="D53:Y82">
    <cfRule type="expression" dxfId="609" priority="55">
      <formula>OR($H$46="Select", $H$46="All at once")</formula>
    </cfRule>
  </conditionalFormatting>
  <conditionalFormatting sqref="H46:H48">
    <cfRule type="expression" dxfId="608" priority="671" stopIfTrue="1">
      <formula>OR($J$15="RON",$L$19="RON")</formula>
    </cfRule>
    <cfRule type="expression" dxfId="607" priority="670">
      <formula>OR($J$15="SEK",$L$19="SEK")</formula>
    </cfRule>
    <cfRule type="expression" dxfId="606" priority="677" stopIfTrue="1">
      <formula>OR($J$15="EUR",$L$19="EUR")</formula>
    </cfRule>
    <cfRule type="expression" dxfId="605" priority="676">
      <formula>OR($J$15="PLN",$L$19="PLN")</formula>
    </cfRule>
    <cfRule type="expression" dxfId="604" priority="675">
      <formula>OR($J$15="BGN",$L$19="BGN")</formula>
    </cfRule>
    <cfRule type="expression" dxfId="603" priority="674" stopIfTrue="1">
      <formula>OR($J$15="CZK",$L$19="CZK")</formula>
    </cfRule>
    <cfRule type="expression" dxfId="602" priority="673">
      <formula>OR($J$15="DKK",$L$19="DKK")</formula>
    </cfRule>
    <cfRule type="expression" dxfId="601" priority="672" stopIfTrue="1">
      <formula>OR($J$15="HUF",$L$19="HUF")</formula>
    </cfRule>
  </conditionalFormatting>
  <conditionalFormatting sqref="H42:Y45">
    <cfRule type="expression" dxfId="576" priority="1">
      <formula>$D42="Name of authority/organisation"</formula>
    </cfRule>
  </conditionalFormatting>
  <conditionalFormatting sqref="H51:Y52">
    <cfRule type="expression" dxfId="575" priority="56">
      <formula>$H$46="Select"</formula>
    </cfRule>
    <cfRule type="expression" dxfId="574" priority="59">
      <formula>OR($H$46="Select", $H$46="Individually")</formula>
    </cfRule>
  </conditionalFormatting>
  <conditionalFormatting sqref="H51:Y82">
    <cfRule type="expression" dxfId="573" priority="58">
      <formula>$D51="Name of authority/organisation"</formula>
    </cfRule>
  </conditionalFormatting>
  <conditionalFormatting sqref="H53:Y82">
    <cfRule type="expression" dxfId="572" priority="57">
      <formula>OR($H$46="Select", $H$46="All at once")</formula>
    </cfRule>
  </conditionalFormatting>
  <conditionalFormatting sqref="Z40:Z82">
    <cfRule type="expression" dxfId="493" priority="563">
      <formula>$Z$83&lt;&gt;$H$8</formula>
    </cfRule>
    <cfRule type="expression" dxfId="492" priority="565">
      <formula>$Z$83=$H$8</formula>
    </cfRule>
  </conditionalFormatting>
  <conditionalFormatting sqref="Z40:Z84">
    <cfRule type="expression" dxfId="491" priority="200">
      <formula>$Z$83=0</formula>
    </cfRule>
  </conditionalFormatting>
  <conditionalFormatting sqref="Z83:Z84">
    <cfRule type="expression" dxfId="482" priority="201" stopIfTrue="1">
      <formula>$Z$83&lt;&gt;$H$8</formula>
    </cfRule>
    <cfRule type="expression" dxfId="481" priority="202" stopIfTrue="1">
      <formula>$Z$83=$H$8</formula>
    </cfRule>
  </conditionalFormatting>
  <conditionalFormatting sqref="AA40:AA84">
    <cfRule type="expression" dxfId="480" priority="564">
      <formula>$AA$83=$H$11</formula>
    </cfRule>
    <cfRule type="expression" dxfId="479" priority="560">
      <formula>$AA$83=0</formula>
    </cfRule>
    <cfRule type="expression" dxfId="478" priority="562">
      <formula>$AA$83&lt;&gt;$H$11</formula>
    </cfRule>
  </conditionalFormatting>
  <dataValidations count="7">
    <dataValidation type="custom" allowBlank="1" showInputMessage="1" showErrorMessage="1" error="Please insert only numbers. Mark missing values with &quot;NA&quot;._x000a_" sqref="X104:X107 X110:X111 Y114:Z115 AA104:AA107 AA110:AA111 AB114:AD115" xr:uid="{DB508CAE-14FC-4C11-A191-76A926BD4A9E}">
      <formula1>OR(ISNUMBER(X104), X104="NA")</formula1>
    </dataValidation>
    <dataValidation type="list" allowBlank="1" showInputMessage="1" showErrorMessage="1" sqref="U114:V115" xr:uid="{79E1B578-7DCA-4BDA-8A4C-4DB1FAD3E06C}">
      <formula1>"select, To a great extent, To some extent, To a small extent, No cost savings"</formula1>
    </dataValidation>
    <dataValidation type="list" allowBlank="1" showInputMessage="1" showErrorMessage="1" sqref="Q104:Q107 Q110:Q111 Q114:T115" xr:uid="{AB16768A-1DF9-4556-8F67-99057AE3E771}">
      <formula1>"select, To a great extent, To some extent, To a small extent, No change"</formula1>
    </dataValidation>
    <dataValidation type="list" allowBlank="1" showInputMessage="1" showErrorMessage="1" error="Please insert only numbers. Mark missing values with &quot;NA&quot;." sqref="H46:H48" xr:uid="{BBC4632A-5B58-419F-A40C-0FEEBC6ACBA6}">
      <formula1>"Select, All at once, Individually"</formula1>
    </dataValidation>
    <dataValidation type="custom" allowBlank="1" showInputMessage="1" showErrorMessage="1" error="Please insert only numbers. Mark missing values with &quot;NA&quot;." sqref="Q81 Q51 K51 H42 H44 Q83 K42 K44 K53 N42 N44 T83 Q42 Q44 N53 H83 N51 K83 K79 N83 K59 K55 K57 T42 T44 N59 N55 N57 K81 N79 N81 K61 K63 K65 N61 N63 W83 N65 K67 K69 K71 N67 N69 N71 K73 K75 K77 N73 N75 N77 H53 H55 H59 H57 H61 H63 H65 H67 H69 H71 H73 H75 H77 H79 H81 H51 T51 T53 W53 W51 T79 T59 T55 T57 W59 W55 W57 T81 W79 W81 T61 T63 T65 W61 W63 W65 T67 T69 T71 W67 W69 W71 T73 T75 T77 W73 W75 W77 Q53 Q55 Q59 Q57 Q61 Q63 Q65 Q67 Q69 Q71 Q73 Q75 Q77 Q79 W42 W44" xr:uid="{22191141-AA22-4B4C-A872-CD7CF07C23AE}">
      <formula1>OR(ISNUMBER(H42),H42="NA")</formula1>
    </dataValidation>
    <dataValidation type="custom" allowBlank="1" showInputMessage="1" showErrorMessage="1" error="Please insert numbers only. Mark missing values with &quot;NA&quot;." sqref="J42 P42 S79 J44 P53 M42 P44 S83 M53 J83 S51 M44 S42 P51 S44 P55 M79 P83 M83 V83 M59 M55 P57 V42 V44 M81 P59 P79 M57 M61 M63 M65 Y83 P63 P65 P61 M67 P81 M69 M71 P69 P71 P67 M73 M75 M77 P75 M51 P77 P73 J55 J53 J59 J57 J61 J65 J63 J67 J71 J69 J73 J77 J75 J81 J79 J51 Y53 V53 Y51 Y55 V79 V59 V55 Y57 V81 Y59 Y79 V57 V61 V63 V65 Y63 Y65 Y61 V67 Y81 V69 V71 Y69 Y71 Y67 V73 V75 V77 Y75 V51 Y77 Y73 S55 S53 S59 S57 S61 S65 S63 S67 S71 S69 S73 S77 S75 S81 Y42 Y44" xr:uid="{3D0C924C-6556-4147-A229-5EE2E1E93668}">
      <formula1>OR(ISNUMBER(J42), J42="NA")</formula1>
    </dataValidation>
    <dataValidation type="list" allowBlank="1" showInputMessage="1" showErrorMessage="1" sqref="U104:W113" xr:uid="{C0B3824D-3075-4EFE-883E-2854AB0385C5}">
      <formula1>"select, To a great extent, To some extent, To a small extent, No cost savings/increase, Increase in costs"</formula1>
    </dataValidation>
  </dataValidations>
  <pageMargins left="0.7" right="0.7" top="0.75" bottom="0.75" header="0.3" footer="0.3"/>
  <pageSetup paperSize="9" orientation="portrait" horizontalDpi="300" verticalDpi="300" r:id="rId1"/>
  <headerFooter>
    <oddFooter>&amp;C_x000D_&amp;1#&amp;"Verdana"&amp;7&amp;K000000 Confidential</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47" id="{CCBB1B6C-5E1C-4DE4-8B24-80C6849FD64E}">
            <xm:f>OR('A. Background Information'!$I$8="SEK", 'A. Background Information'!$L$8="SEK")</xm:f>
            <x14:dxf>
              <numFmt numFmtId="172" formatCode="#,##0\ [$SEK]"/>
            </x14:dxf>
          </x14:cfRule>
          <x14:cfRule type="expression" priority="48" id="{6530E4C0-30C3-4575-9849-38A66A0B1260}">
            <xm:f>OR('A. Background Information'!$I$8="RON", 'A. Background Information'!$L$8="RON")</xm:f>
            <x14:dxf>
              <numFmt numFmtId="171" formatCode="#,##0\ [$RON]"/>
            </x14:dxf>
          </x14:cfRule>
          <x14:cfRule type="expression" priority="49" id="{2C500EC1-8D07-4E5F-BC3D-4136B7925F32}">
            <xm:f>OR('A. Background Information'!$I$8="PLN", 'A. Background Information'!$L$8="PLN")</xm:f>
            <x14:dxf>
              <numFmt numFmtId="170" formatCode="#,##0\ [$PLN]"/>
            </x14:dxf>
          </x14:cfRule>
          <x14:cfRule type="expression" priority="50" stopIfTrue="1" id="{550B8E8D-CB71-40F0-9A81-829CE384E7EA}">
            <xm:f>OR('A. Background Information'!$I$8="HUF", 'A. Background Information'!$L$8="HUF")</xm:f>
            <x14:dxf>
              <numFmt numFmtId="169" formatCode="#,##0\ [$HUF]"/>
            </x14:dxf>
          </x14:cfRule>
          <x14:cfRule type="expression" priority="51" id="{6802CBA0-A2F5-4B76-9C5C-44E72CF906F0}">
            <xm:f>OR('A. Background Information'!$I$8="CZK", 'A. Background Information'!$L$8="CZK")</xm:f>
            <x14:dxf>
              <numFmt numFmtId="173" formatCode="#,##0\ [$CZK]"/>
            </x14:dxf>
          </x14:cfRule>
          <x14:cfRule type="expression" priority="52" stopIfTrue="1" id="{4ABE9063-8CE5-4A34-BF2E-8D1BFA2950F7}">
            <xm:f>OR('A. Background Information'!$I$8="BGN", 'A. Background Information'!$L$8="BGN")</xm:f>
            <x14:dxf>
              <numFmt numFmtId="175" formatCode="#,##0\ [$BGN]"/>
            </x14:dxf>
          </x14:cfRule>
          <x14:cfRule type="expression" priority="53" stopIfTrue="1" id="{7A98D3AC-DB21-4AFC-8779-A35DF1032D0E}">
            <xm:f>OR('A. Background Information'!$L$8="EUR", 'A. Background Information'!$I$8="EUR")</xm:f>
            <x14:dxf>
              <numFmt numFmtId="176" formatCode="#,##0\ [$EUR]"/>
            </x14:dxf>
          </x14:cfRule>
          <x14:cfRule type="expression" priority="54" stopIfTrue="1" id="{B39390E6-517D-48B4-95B9-E0306E4BFFF2}">
            <xm:f>OR('A. Background Information'!$I$8="DKK", 'A. Background Information'!$L$8="DKK")</xm:f>
            <x14:dxf>
              <numFmt numFmtId="174" formatCode="#,##0\ [$kr.-406]"/>
            </x14:dxf>
          </x14:cfRule>
          <xm:sqref>H42:I45</xm:sqref>
        </x14:conditionalFormatting>
        <x14:conditionalFormatting xmlns:xm="http://schemas.microsoft.com/office/excel/2006/main">
          <x14:cfRule type="expression" priority="96" stopIfTrue="1" id="{6612AA09-A9E3-42D7-8E54-BB7EEABE6101}">
            <xm:f>OR('A. Background Information'!$I$8="BGN", 'A. Background Information'!$L$8="BGN")</xm:f>
            <x14:dxf>
              <numFmt numFmtId="175" formatCode="#,##0\ [$BGN]"/>
            </x14:dxf>
          </x14:cfRule>
          <x14:cfRule type="expression" priority="97" stopIfTrue="1" id="{54D9D4E5-5FB6-4D52-BA63-7A49F56B7A6E}">
            <xm:f>OR('A. Background Information'!$L$8="EUR", 'A. Background Information'!$I$8="EUR")</xm:f>
            <x14:dxf>
              <numFmt numFmtId="176" formatCode="#,##0\ [$EUR]"/>
            </x14:dxf>
          </x14:cfRule>
          <x14:cfRule type="expression" priority="98" stopIfTrue="1" id="{E32B9B07-B7FC-4854-84EC-E3D18CFD9311}">
            <xm:f>OR('A. Background Information'!$I$8="DKK", 'A. Background Information'!$L$8="DKK")</xm:f>
            <x14:dxf>
              <numFmt numFmtId="174" formatCode="#,##0\ [$kr.-406]"/>
            </x14:dxf>
          </x14:cfRule>
          <x14:cfRule type="expression" priority="91" id="{FDDF2C6F-813A-4990-9C78-BAF34001695C}">
            <xm:f>OR('A. Background Information'!$I$8="SEK", 'A. Background Information'!$L$8="SEK")</xm:f>
            <x14:dxf>
              <numFmt numFmtId="172" formatCode="#,##0\ [$SEK]"/>
            </x14:dxf>
          </x14:cfRule>
          <x14:cfRule type="expression" priority="95" id="{E73B7823-A6E7-4892-96B4-0000EAF8F206}">
            <xm:f>OR('A. Background Information'!$I$8="CZK", 'A. Background Information'!$L$8="CZK")</xm:f>
            <x14:dxf>
              <numFmt numFmtId="173" formatCode="#,##0\ [$CZK]"/>
            </x14:dxf>
          </x14:cfRule>
          <x14:cfRule type="expression" priority="94" stopIfTrue="1" id="{0FF6467D-2811-4679-959B-9C4C6B63A34F}">
            <xm:f>OR('A. Background Information'!$I$8="HUF", 'A. Background Information'!$L$8="HUF")</xm:f>
            <x14:dxf>
              <numFmt numFmtId="169" formatCode="#,##0\ [$HUF]"/>
            </x14:dxf>
          </x14:cfRule>
          <x14:cfRule type="expression" priority="93" id="{AD69531A-EC22-4DF1-B22E-E35482B56D49}">
            <xm:f>OR('A. Background Information'!$I$8="PLN", 'A. Background Information'!$L$8="PLN")</xm:f>
            <x14:dxf>
              <numFmt numFmtId="170" formatCode="#,##0\ [$PLN]"/>
            </x14:dxf>
          </x14:cfRule>
          <x14:cfRule type="expression" priority="92" id="{CDEDD56B-6C50-4836-9255-30A7CE2FA7B2}">
            <xm:f>OR('A. Background Information'!$I$8="RON", 'A. Background Information'!$L$8="RON")</xm:f>
            <x14:dxf>
              <numFmt numFmtId="171" formatCode="#,##0\ [$RON]"/>
            </x14:dxf>
          </x14:cfRule>
          <xm:sqref>H51:I84</xm:sqref>
        </x14:conditionalFormatting>
        <x14:conditionalFormatting xmlns:xm="http://schemas.microsoft.com/office/excel/2006/main">
          <x14:cfRule type="expression" priority="210" stopIfTrue="1" id="{6CF2A01A-CBE0-E449-B7F9-41E0F1E62F1F}">
            <xm:f>OR('A. Background Information'!$L$8="EUR", 'A. Background Information'!$I$8="EUR")</xm:f>
            <x14:dxf>
              <numFmt numFmtId="176" formatCode="#,##0\ [$EUR]"/>
            </x14:dxf>
          </x14:cfRule>
          <x14:cfRule type="expression" priority="209" stopIfTrue="1" id="{A63E2E1E-0537-614F-9AAF-D51B0F88ADE0}">
            <xm:f>OR('A. Background Information'!$I$8="BGN", 'A. Background Information'!$L$8="BGN")</xm:f>
            <x14:dxf>
              <numFmt numFmtId="175" formatCode="#,##0\ [$BGN]"/>
            </x14:dxf>
          </x14:cfRule>
          <x14:cfRule type="expression" priority="208" id="{2E3EF3C8-A597-124B-8F6F-88E228F76945}">
            <xm:f>OR('A. Background Information'!$I$8="CZK", 'A. Background Information'!$L$8="CZK")</xm:f>
            <x14:dxf>
              <numFmt numFmtId="173" formatCode="#,##0\ [$CZK]"/>
            </x14:dxf>
          </x14:cfRule>
          <x14:cfRule type="expression" priority="207" stopIfTrue="1" id="{279234D6-BD5A-1945-B442-3EEFB2EDF75D}">
            <xm:f>OR('A. Background Information'!$I$8="HUF", 'A. Background Information'!$L$8="HUF")</xm:f>
            <x14:dxf>
              <numFmt numFmtId="169" formatCode="#,##0\ [$HUF]"/>
            </x14:dxf>
          </x14:cfRule>
          <x14:cfRule type="expression" priority="206" id="{4D696C52-2AB6-0C4D-9735-A095827CAC26}">
            <xm:f>OR('A. Background Information'!$I$8="PLN", 'A. Background Information'!$L$8="PLN")</xm:f>
            <x14:dxf>
              <numFmt numFmtId="170" formatCode="#,##0\ [$PLN]"/>
            </x14:dxf>
          </x14:cfRule>
          <x14:cfRule type="expression" priority="205" id="{F43FFC00-970A-9B49-A492-7B41B4CB637F}">
            <xm:f>OR('A. Background Information'!$I$8="RON", 'A. Background Information'!$L$8="RON")</xm:f>
            <x14:dxf>
              <numFmt numFmtId="171" formatCode="#,##0\ [$RON]"/>
            </x14:dxf>
          </x14:cfRule>
          <x14:cfRule type="expression" priority="204" id="{BB1E5416-7E01-4345-8448-1A8385F26E0A}">
            <xm:f>OR('A. Background Information'!$I$8="SEK", 'A. Background Information'!$L$8="SEK")</xm:f>
            <x14:dxf>
              <numFmt numFmtId="172" formatCode="#,##0\ [$SEK]"/>
            </x14:dxf>
          </x14:cfRule>
          <x14:cfRule type="expression" priority="211" stopIfTrue="1" id="{DC3008AE-D99D-734E-B56D-A15E49F933B4}">
            <xm:f>OR('A. Background Information'!$I$8="DKK", 'A. Background Information'!$L$8="DKK")</xm:f>
            <x14:dxf>
              <numFmt numFmtId="174" formatCode="#,##0\ [$kr.-406]"/>
            </x14:dxf>
          </x14:cfRule>
          <xm:sqref>H8:J10</xm:sqref>
        </x14:conditionalFormatting>
        <x14:conditionalFormatting xmlns:xm="http://schemas.microsoft.com/office/excel/2006/main">
          <x14:cfRule type="expression" priority="212" id="{616ED1C1-6DC2-3D4B-8A1C-A71AC252AE1D}">
            <xm:f>OR('A. Background Information'!$I$8="SEK", 'A. Background Information'!$L$8="SEK")</xm:f>
            <x14:dxf>
              <numFmt numFmtId="172" formatCode="#,##0\ [$SEK]"/>
            </x14:dxf>
          </x14:cfRule>
          <x14:cfRule type="expression" priority="213" id="{9AADC14F-0B00-124B-8852-AA018041BB10}">
            <xm:f>OR('A. Background Information'!$I$8="RON", 'A. Background Information'!$L$8="RON")</xm:f>
            <x14:dxf>
              <numFmt numFmtId="171" formatCode="#,##0\ [$RON]"/>
            </x14:dxf>
          </x14:cfRule>
          <x14:cfRule type="expression" priority="214" id="{CACF2099-4E57-0247-8312-A28A2454DE9B}">
            <xm:f>OR('A. Background Information'!$I$8="PLN", 'A. Background Information'!$L$8="PLN")</xm:f>
            <x14:dxf>
              <numFmt numFmtId="170" formatCode="#,##0\ [$PLN]"/>
            </x14:dxf>
          </x14:cfRule>
          <x14:cfRule type="expression" priority="215" stopIfTrue="1" id="{CF5F0F8A-12D8-2D4D-BD64-918B31CEEF72}">
            <xm:f>OR('A. Background Information'!$I$8="HUF", 'A. Background Information'!$L$8="HUF")</xm:f>
            <x14:dxf>
              <numFmt numFmtId="169" formatCode="#,##0\ [$HUF]"/>
            </x14:dxf>
          </x14:cfRule>
          <x14:cfRule type="expression" priority="217" stopIfTrue="1" id="{07C2C0AA-9400-A440-8F7A-8B6816B84941}">
            <xm:f>OR('A. Background Information'!$I$8="BGN", 'A. Background Information'!$L$8="BGN")</xm:f>
            <x14:dxf>
              <numFmt numFmtId="175" formatCode="#,##0\ [$BGN]"/>
            </x14:dxf>
          </x14:cfRule>
          <x14:cfRule type="expression" priority="218" stopIfTrue="1" id="{A2BCD2D0-4516-334C-9CE5-55733B129214}">
            <xm:f>OR('A. Background Information'!$L$8="EUR", 'A. Background Information'!$I$8="EUR")</xm:f>
            <x14:dxf>
              <numFmt numFmtId="176" formatCode="#,##0\ [$EUR]"/>
            </x14:dxf>
          </x14:cfRule>
          <x14:cfRule type="expression" priority="219" stopIfTrue="1" id="{838B2741-5BC9-814F-A05E-77655D8F864E}">
            <xm:f>OR('A. Background Information'!$I$8="DKK", 'A. Background Information'!$L$8="DKK")</xm:f>
            <x14:dxf>
              <numFmt numFmtId="174" formatCode="#,##0\ [$kr.-406]"/>
            </x14:dxf>
          </x14:cfRule>
          <x14:cfRule type="expression" priority="216" id="{F00DFB42-FB5E-8F46-A391-3A54CEDF0CA7}">
            <xm:f>OR('A. Background Information'!$I$8="CZK", 'A. Background Information'!$L$8="CZK")</xm:f>
            <x14:dxf>
              <numFmt numFmtId="173" formatCode="#,##0\ [$CZK]"/>
            </x14:dxf>
          </x14:cfRule>
          <xm:sqref>H21:AA24</xm:sqref>
        </x14:conditionalFormatting>
        <x14:conditionalFormatting xmlns:xm="http://schemas.microsoft.com/office/excel/2006/main">
          <x14:cfRule type="expression" priority="42" id="{EC5B4B44-7D29-45A4-ABFB-49437DC075D2}">
            <xm:f>OR('A. Background Information'!$I$8="CZK", 'A. Background Information'!$L$8="CZK")</xm:f>
            <x14:dxf>
              <numFmt numFmtId="173" formatCode="#,##0\ [$CZK]"/>
            </x14:dxf>
          </x14:cfRule>
          <x14:cfRule type="expression" priority="43" stopIfTrue="1" id="{A1B6E54C-FF56-43FC-922F-CFFD55EA55CC}">
            <xm:f>OR('A. Background Information'!$I$8="BGN", 'A. Background Information'!$L$8="BGN")</xm:f>
            <x14:dxf>
              <numFmt numFmtId="175" formatCode="#,##0\ [$BGN]"/>
            </x14:dxf>
          </x14:cfRule>
          <x14:cfRule type="expression" priority="44" stopIfTrue="1" id="{F156D9DE-375A-421E-9681-E7070FEF82E9}">
            <xm:f>OR('A. Background Information'!$L$8="EUR", 'A. Background Information'!$I$8="EUR")</xm:f>
            <x14:dxf>
              <numFmt numFmtId="176" formatCode="#,##0\ [$EUR]"/>
            </x14:dxf>
          </x14:cfRule>
          <x14:cfRule type="expression" priority="39" id="{AD8DA7CF-2DB1-42BA-8BC7-F4886F5F9145}">
            <xm:f>OR('A. Background Information'!$I$8="RON", 'A. Background Information'!$L$8="RON")</xm:f>
            <x14:dxf>
              <numFmt numFmtId="171" formatCode="#,##0\ [$RON]"/>
            </x14:dxf>
          </x14:cfRule>
          <x14:cfRule type="expression" priority="45" stopIfTrue="1" id="{E52F434D-DB02-4294-BA10-BB8A3AA1259F}">
            <xm:f>OR('A. Background Information'!$I$8="DKK", 'A. Background Information'!$L$8="DKK")</xm:f>
            <x14:dxf>
              <numFmt numFmtId="174" formatCode="#,##0\ [$kr.-406]"/>
            </x14:dxf>
          </x14:cfRule>
          <x14:cfRule type="expression" priority="38" id="{C5163D9D-F0BF-4750-B050-D92AB3D875EB}">
            <xm:f>OR('A. Background Information'!$I$8="SEK", 'A. Background Information'!$L$8="SEK")</xm:f>
            <x14:dxf>
              <numFmt numFmtId="172" formatCode="#,##0\ [$SEK]"/>
            </x14:dxf>
          </x14:cfRule>
          <x14:cfRule type="expression" priority="40" id="{1AFAE9E3-2888-421F-AA17-D85FF62B4038}">
            <xm:f>OR('A. Background Information'!$I$8="PLN", 'A. Background Information'!$L$8="PLN")</xm:f>
            <x14:dxf>
              <numFmt numFmtId="170" formatCode="#,##0\ [$PLN]"/>
            </x14:dxf>
          </x14:cfRule>
          <x14:cfRule type="expression" priority="41" stopIfTrue="1" id="{7111259D-181D-4EC2-A68D-86C6AA4D4A75}">
            <xm:f>OR('A. Background Information'!$I$8="HUF", 'A. Background Information'!$L$8="HUF")</xm:f>
            <x14:dxf>
              <numFmt numFmtId="169" formatCode="#,##0\ [$HUF]"/>
            </x14:dxf>
          </x14:cfRule>
          <xm:sqref>K42:L45</xm:sqref>
        </x14:conditionalFormatting>
        <x14:conditionalFormatting xmlns:xm="http://schemas.microsoft.com/office/excel/2006/main">
          <x14:cfRule type="expression" priority="106" stopIfTrue="1" id="{DC9C180D-A796-449B-AEC3-3166A3EDDF0F}">
            <xm:f>OR('A. Background Information'!$I$8="DKK", 'A. Background Information'!$L$8="DKK")</xm:f>
            <x14:dxf>
              <numFmt numFmtId="174" formatCode="#,##0\ [$kr.-406]"/>
            </x14:dxf>
          </x14:cfRule>
          <x14:cfRule type="expression" priority="105" stopIfTrue="1" id="{3B3D9EA5-4A67-4A0D-BBA6-CAA0090C25B8}">
            <xm:f>OR('A. Background Information'!$L$8="EUR", 'A. Background Information'!$I$8="EUR")</xm:f>
            <x14:dxf>
              <numFmt numFmtId="176" formatCode="#,##0\ [$EUR]"/>
            </x14:dxf>
          </x14:cfRule>
          <x14:cfRule type="expression" priority="102" stopIfTrue="1" id="{6D6C70EA-ED20-4ABD-B1C6-5D857D6AF1A8}">
            <xm:f>OR('A. Background Information'!$I$8="HUF", 'A. Background Information'!$L$8="HUF")</xm:f>
            <x14:dxf>
              <numFmt numFmtId="169" formatCode="#,##0\ [$HUF]"/>
            </x14:dxf>
          </x14:cfRule>
          <x14:cfRule type="expression" priority="103" id="{FE3328BD-8AB9-42B0-8715-A1BA763ECF05}">
            <xm:f>OR('A. Background Information'!$I$8="CZK", 'A. Background Information'!$L$8="CZK")</xm:f>
            <x14:dxf>
              <numFmt numFmtId="173" formatCode="#,##0\ [$CZK]"/>
            </x14:dxf>
          </x14:cfRule>
          <x14:cfRule type="expression" priority="99" id="{46F04EC9-626C-4E34-8488-1F2E973B386B}">
            <xm:f>OR('A. Background Information'!$I$8="SEK", 'A. Background Information'!$L$8="SEK")</xm:f>
            <x14:dxf>
              <numFmt numFmtId="172" formatCode="#,##0\ [$SEK]"/>
            </x14:dxf>
          </x14:cfRule>
          <x14:cfRule type="expression" priority="100" id="{C9B951DF-A0F1-4C55-8727-D881EA08A270}">
            <xm:f>OR('A. Background Information'!$I$8="RON", 'A. Background Information'!$L$8="RON")</xm:f>
            <x14:dxf>
              <numFmt numFmtId="171" formatCode="#,##0\ [$RON]"/>
            </x14:dxf>
          </x14:cfRule>
          <x14:cfRule type="expression" priority="104" stopIfTrue="1" id="{A07407E1-FB42-444C-BC4B-985ECE509CAF}">
            <xm:f>OR('A. Background Information'!$I$8="BGN", 'A. Background Information'!$L$8="BGN")</xm:f>
            <x14:dxf>
              <numFmt numFmtId="175" formatCode="#,##0\ [$BGN]"/>
            </x14:dxf>
          </x14:cfRule>
          <x14:cfRule type="expression" priority="101" id="{6EFB671A-3363-4739-96E5-A7D0833028F4}">
            <xm:f>OR('A. Background Information'!$I$8="PLN", 'A. Background Information'!$L$8="PLN")</xm:f>
            <x14:dxf>
              <numFmt numFmtId="170" formatCode="#,##0\ [$PLN]"/>
            </x14:dxf>
          </x14:cfRule>
          <xm:sqref>K51:L84 N51:O84</xm:sqref>
        </x14:conditionalFormatting>
        <x14:conditionalFormatting xmlns:xm="http://schemas.microsoft.com/office/excel/2006/main">
          <x14:cfRule type="expression" priority="32" stopIfTrue="1" id="{CF1A0E82-7A9E-4560-82B3-8CB48AB1E46F}">
            <xm:f>OR('A. Background Information'!$I$8="HUF", 'A. Background Information'!$L$8="HUF")</xm:f>
            <x14:dxf>
              <numFmt numFmtId="169" formatCode="#,##0\ [$HUF]"/>
            </x14:dxf>
          </x14:cfRule>
          <x14:cfRule type="expression" priority="34" stopIfTrue="1" id="{CDA571F7-EF7D-4C32-9637-CB6BBFCDAD4A}">
            <xm:f>OR('A. Background Information'!$I$8="BGN", 'A. Background Information'!$L$8="BGN")</xm:f>
            <x14:dxf>
              <numFmt numFmtId="175" formatCode="#,##0\ [$BGN]"/>
            </x14:dxf>
          </x14:cfRule>
          <x14:cfRule type="expression" priority="35" stopIfTrue="1" id="{A4C22E3E-624B-4C77-9788-F01AEE6DD411}">
            <xm:f>OR('A. Background Information'!$L$8="EUR", 'A. Background Information'!$I$8="EUR")</xm:f>
            <x14:dxf>
              <numFmt numFmtId="176" formatCode="#,##0\ [$EUR]"/>
            </x14:dxf>
          </x14:cfRule>
          <x14:cfRule type="expression" priority="36" stopIfTrue="1" id="{432C8004-7BF2-4B96-A71F-380EA5ADE0AF}">
            <xm:f>OR('A. Background Information'!$I$8="DKK", 'A. Background Information'!$L$8="DKK")</xm:f>
            <x14:dxf>
              <numFmt numFmtId="174" formatCode="#,##0\ [$kr.-406]"/>
            </x14:dxf>
          </x14:cfRule>
          <x14:cfRule type="expression" priority="33" id="{1B06848D-C93E-4754-AAE4-7502B489C851}">
            <xm:f>OR('A. Background Information'!$I$8="CZK", 'A. Background Information'!$L$8="CZK")</xm:f>
            <x14:dxf>
              <numFmt numFmtId="173" formatCode="#,##0\ [$CZK]"/>
            </x14:dxf>
          </x14:cfRule>
          <x14:cfRule type="expression" priority="29" id="{8EA2EF77-E2DB-4713-BC93-3CAB7F875EBD}">
            <xm:f>OR('A. Background Information'!$I$8="SEK", 'A. Background Information'!$L$8="SEK")</xm:f>
            <x14:dxf>
              <numFmt numFmtId="172" formatCode="#,##0\ [$SEK]"/>
            </x14:dxf>
          </x14:cfRule>
          <x14:cfRule type="expression" priority="30" id="{2A76F1C8-0571-445D-9F7C-86B76C5C2946}">
            <xm:f>OR('A. Background Information'!$I$8="RON", 'A. Background Information'!$L$8="RON")</xm:f>
            <x14:dxf>
              <numFmt numFmtId="171" formatCode="#,##0\ [$RON]"/>
            </x14:dxf>
          </x14:cfRule>
          <x14:cfRule type="expression" priority="31" id="{E4B969B2-B538-425E-83D5-766EF593BD61}">
            <xm:f>OR('A. Background Information'!$I$8="PLN", 'A. Background Information'!$L$8="PLN")</xm:f>
            <x14:dxf>
              <numFmt numFmtId="170" formatCode="#,##0\ [$PLN]"/>
            </x14:dxf>
          </x14:cfRule>
          <xm:sqref>N42:O45</xm:sqref>
        </x14:conditionalFormatting>
        <x14:conditionalFormatting xmlns:xm="http://schemas.microsoft.com/office/excel/2006/main">
          <x14:cfRule type="expression" priority="27" stopIfTrue="1" id="{675A4515-B9A8-4436-81D5-96C38DD7BE96}">
            <xm:f>OR('A. Background Information'!$I$8="DKK", 'A. Background Information'!$L$8="DKK")</xm:f>
            <x14:dxf>
              <numFmt numFmtId="174" formatCode="#,##0\ [$kr.-406]"/>
            </x14:dxf>
          </x14:cfRule>
          <x14:cfRule type="expression" priority="24" id="{9F581E2E-8D93-4748-9C16-0A5D9E6C04D9}">
            <xm:f>OR('A. Background Information'!$I$8="CZK", 'A. Background Information'!$L$8="CZK")</xm:f>
            <x14:dxf>
              <numFmt numFmtId="173" formatCode="#,##0\ [$CZK]"/>
            </x14:dxf>
          </x14:cfRule>
          <x14:cfRule type="expression" priority="25" stopIfTrue="1" id="{7464FA1B-FE78-4B10-8D58-8FD81CE817FE}">
            <xm:f>OR('A. Background Information'!$I$8="BGN", 'A. Background Information'!$L$8="BGN")</xm:f>
            <x14:dxf>
              <numFmt numFmtId="175" formatCode="#,##0\ [$BGN]"/>
            </x14:dxf>
          </x14:cfRule>
          <x14:cfRule type="expression" priority="20" id="{90626660-4A42-4581-AAAE-28868968AA59}">
            <xm:f>OR('A. Background Information'!$I$8="SEK", 'A. Background Information'!$L$8="SEK")</xm:f>
            <x14:dxf>
              <numFmt numFmtId="172" formatCode="#,##0\ [$SEK]"/>
            </x14:dxf>
          </x14:cfRule>
          <x14:cfRule type="expression" priority="21" id="{CAC73D29-526B-4C5B-A860-67AA336F8083}">
            <xm:f>OR('A. Background Information'!$I$8="RON", 'A. Background Information'!$L$8="RON")</xm:f>
            <x14:dxf>
              <numFmt numFmtId="171" formatCode="#,##0\ [$RON]"/>
            </x14:dxf>
          </x14:cfRule>
          <x14:cfRule type="expression" priority="22" id="{525541E0-FE3F-4978-8434-7E034B0867E1}">
            <xm:f>OR('A. Background Information'!$I$8="PLN", 'A. Background Information'!$L$8="PLN")</xm:f>
            <x14:dxf>
              <numFmt numFmtId="170" formatCode="#,##0\ [$PLN]"/>
            </x14:dxf>
          </x14:cfRule>
          <x14:cfRule type="expression" priority="23" stopIfTrue="1" id="{8828C8F8-6774-4BD7-99D1-C8EF14A3214A}">
            <xm:f>OR('A. Background Information'!$I$8="HUF", 'A. Background Information'!$L$8="HUF")</xm:f>
            <x14:dxf>
              <numFmt numFmtId="169" formatCode="#,##0\ [$HUF]"/>
            </x14:dxf>
          </x14:cfRule>
          <x14:cfRule type="expression" priority="26" stopIfTrue="1" id="{AC7F8ADA-7DDD-4136-8118-5FE3B058BC96}">
            <xm:f>OR('A. Background Information'!$L$8="EUR", 'A. Background Information'!$I$8="EUR")</xm:f>
            <x14:dxf>
              <numFmt numFmtId="176" formatCode="#,##0\ [$EUR]"/>
            </x14:dxf>
          </x14:cfRule>
          <xm:sqref>Q42:R45</xm:sqref>
        </x14:conditionalFormatting>
        <x14:conditionalFormatting xmlns:xm="http://schemas.microsoft.com/office/excel/2006/main">
          <x14:cfRule type="expression" priority="66" id="{76F6389F-E78E-4F57-AC9A-391441D339BB}">
            <xm:f>OR('A. Background Information'!$I$8="RON", 'A. Background Information'!$L$8="RON")</xm:f>
            <x14:dxf>
              <numFmt numFmtId="171" formatCode="#,##0\ [$RON]"/>
            </x14:dxf>
          </x14:cfRule>
          <x14:cfRule type="expression" priority="67" id="{BB0F9A86-D001-4686-A0D7-E3EFABE08148}">
            <xm:f>OR('A. Background Information'!$I$8="PLN", 'A. Background Information'!$L$8="PLN")</xm:f>
            <x14:dxf>
              <numFmt numFmtId="170" formatCode="#,##0\ [$PLN]"/>
            </x14:dxf>
          </x14:cfRule>
          <x14:cfRule type="expression" priority="71" stopIfTrue="1" id="{79783E7C-46FA-461F-B059-8AFFB768A43D}">
            <xm:f>OR('A. Background Information'!$L$8="EUR", 'A. Background Information'!$I$8="EUR")</xm:f>
            <x14:dxf>
              <numFmt numFmtId="176" formatCode="#,##0\ [$EUR]"/>
            </x14:dxf>
          </x14:cfRule>
          <x14:cfRule type="expression" priority="68" stopIfTrue="1" id="{8907194C-E26B-46F4-A734-9059A6EFB290}">
            <xm:f>OR('A. Background Information'!$I$8="HUF", 'A. Background Information'!$L$8="HUF")</xm:f>
            <x14:dxf>
              <numFmt numFmtId="169" formatCode="#,##0\ [$HUF]"/>
            </x14:dxf>
          </x14:cfRule>
          <x14:cfRule type="expression" priority="69" id="{37697D6A-C21F-4A4C-8303-813CD89D2F3B}">
            <xm:f>OR('A. Background Information'!$I$8="CZK", 'A. Background Information'!$L$8="CZK")</xm:f>
            <x14:dxf>
              <numFmt numFmtId="173" formatCode="#,##0\ [$CZK]"/>
            </x14:dxf>
          </x14:cfRule>
          <x14:cfRule type="expression" priority="70" stopIfTrue="1" id="{253FCE20-4EAE-47FB-AC1E-DC79E368E5A2}">
            <xm:f>OR('A. Background Information'!$I$8="BGN", 'A. Background Information'!$L$8="BGN")</xm:f>
            <x14:dxf>
              <numFmt numFmtId="175" formatCode="#,##0\ [$BGN]"/>
            </x14:dxf>
          </x14:cfRule>
          <x14:cfRule type="expression" priority="72" stopIfTrue="1" id="{318E6328-72AE-46CD-A256-CC69C7274675}">
            <xm:f>OR('A. Background Information'!$I$8="DKK", 'A. Background Information'!$L$8="DKK")</xm:f>
            <x14:dxf>
              <numFmt numFmtId="174" formatCode="#,##0\ [$kr.-406]"/>
            </x14:dxf>
          </x14:cfRule>
          <x14:cfRule type="expression" priority="65" id="{B5927560-3187-437C-9D23-9D99EDDE6DAE}">
            <xm:f>OR('A. Background Information'!$I$8="SEK", 'A. Background Information'!$L$8="SEK")</xm:f>
            <x14:dxf>
              <numFmt numFmtId="172" formatCode="#,##0\ [$SEK]"/>
            </x14:dxf>
          </x14:cfRule>
          <xm:sqref>Q51:R84</xm:sqref>
        </x14:conditionalFormatting>
        <x14:conditionalFormatting xmlns:xm="http://schemas.microsoft.com/office/excel/2006/main">
          <x14:cfRule type="expression" priority="16" stopIfTrue="1" id="{9DCBD9F7-C36F-49D0-B8FE-7DD53D1F5ED4}">
            <xm:f>OR('A. Background Information'!$I$8="BGN", 'A. Background Information'!$L$8="BGN")</xm:f>
            <x14:dxf>
              <numFmt numFmtId="175" formatCode="#,##0\ [$BGN]"/>
            </x14:dxf>
          </x14:cfRule>
          <x14:cfRule type="expression" priority="12" id="{633688CF-8FDB-4707-BB24-E0A045B71507}">
            <xm:f>OR('A. Background Information'!$I$8="RON", 'A. Background Information'!$L$8="RON")</xm:f>
            <x14:dxf>
              <numFmt numFmtId="171" formatCode="#,##0\ [$RON]"/>
            </x14:dxf>
          </x14:cfRule>
          <x14:cfRule type="expression" priority="18" stopIfTrue="1" id="{422480C1-AAC7-4E43-B6F4-6A976EB36B67}">
            <xm:f>OR('A. Background Information'!$I$8="DKK", 'A. Background Information'!$L$8="DKK")</xm:f>
            <x14:dxf>
              <numFmt numFmtId="174" formatCode="#,##0\ [$kr.-406]"/>
            </x14:dxf>
          </x14:cfRule>
          <x14:cfRule type="expression" priority="17" stopIfTrue="1" id="{CC75C242-6764-4B83-8FF7-B7996857BB22}">
            <xm:f>OR('A. Background Information'!$L$8="EUR", 'A. Background Information'!$I$8="EUR")</xm:f>
            <x14:dxf>
              <numFmt numFmtId="176" formatCode="#,##0\ [$EUR]"/>
            </x14:dxf>
          </x14:cfRule>
          <x14:cfRule type="expression" priority="11" id="{E18424A8-01C6-46CD-891F-DD9EBEB836DA}">
            <xm:f>OR('A. Background Information'!$I$8="SEK", 'A. Background Information'!$L$8="SEK")</xm:f>
            <x14:dxf>
              <numFmt numFmtId="172" formatCode="#,##0\ [$SEK]"/>
            </x14:dxf>
          </x14:cfRule>
          <x14:cfRule type="expression" priority="13" id="{5AF5FEC0-9134-42F8-842C-6AFA758B69DB}">
            <xm:f>OR('A. Background Information'!$I$8="PLN", 'A. Background Information'!$L$8="PLN")</xm:f>
            <x14:dxf>
              <numFmt numFmtId="170" formatCode="#,##0\ [$PLN]"/>
            </x14:dxf>
          </x14:cfRule>
          <x14:cfRule type="expression" priority="14" stopIfTrue="1" id="{A4103F5B-096B-4ECF-ABB9-67339C00C725}">
            <xm:f>OR('A. Background Information'!$I$8="HUF", 'A. Background Information'!$L$8="HUF")</xm:f>
            <x14:dxf>
              <numFmt numFmtId="169" formatCode="#,##0\ [$HUF]"/>
            </x14:dxf>
          </x14:cfRule>
          <x14:cfRule type="expression" priority="15" id="{6536DADE-A325-4F3A-BA90-44556D8D5404}">
            <xm:f>OR('A. Background Information'!$I$8="CZK", 'A. Background Information'!$L$8="CZK")</xm:f>
            <x14:dxf>
              <numFmt numFmtId="173" formatCode="#,##0\ [$CZK]"/>
            </x14:dxf>
          </x14:cfRule>
          <xm:sqref>T42:U45</xm:sqref>
        </x14:conditionalFormatting>
        <x14:conditionalFormatting xmlns:xm="http://schemas.microsoft.com/office/excel/2006/main">
          <x14:cfRule type="expression" priority="77" id="{9C78095F-32F8-4CE3-B800-2C58ABF4362C}">
            <xm:f>OR('A. Background Information'!$I$8="CZK", 'A. Background Information'!$L$8="CZK")</xm:f>
            <x14:dxf>
              <numFmt numFmtId="173" formatCode="#,##0\ [$CZK]"/>
            </x14:dxf>
          </x14:cfRule>
          <x14:cfRule type="expression" priority="73" id="{73D7DE82-B66E-490E-B455-5CE468B453FD}">
            <xm:f>OR('A. Background Information'!$I$8="SEK", 'A. Background Information'!$L$8="SEK")</xm:f>
            <x14:dxf>
              <numFmt numFmtId="172" formatCode="#,##0\ [$SEK]"/>
            </x14:dxf>
          </x14:cfRule>
          <xm:sqref>T51:U84 W51:X84</xm:sqref>
        </x14:conditionalFormatting>
        <x14:conditionalFormatting xmlns:xm="http://schemas.microsoft.com/office/excel/2006/main">
          <x14:cfRule type="expression" priority="3" id="{E7E15F51-B803-47F4-9B0A-04808D02D4EE}">
            <xm:f>OR('A. Background Information'!$I$8="RON", 'A. Background Information'!$L$8="RON")</xm:f>
            <x14:dxf>
              <numFmt numFmtId="171" formatCode="#,##0\ [$RON]"/>
            </x14:dxf>
          </x14:cfRule>
          <x14:cfRule type="expression" priority="4" id="{523A86F1-EA84-4A78-9B68-1A29760C86DF}">
            <xm:f>OR('A. Background Information'!$I$8="PLN", 'A. Background Information'!$L$8="PLN")</xm:f>
            <x14:dxf>
              <numFmt numFmtId="170" formatCode="#,##0\ [$PLN]"/>
            </x14:dxf>
          </x14:cfRule>
          <x14:cfRule type="expression" priority="5" stopIfTrue="1" id="{03D40463-9F56-4E19-8402-570E1B4E9609}">
            <xm:f>OR('A. Background Information'!$I$8="HUF", 'A. Background Information'!$L$8="HUF")</xm:f>
            <x14:dxf>
              <numFmt numFmtId="169" formatCode="#,##0\ [$HUF]"/>
            </x14:dxf>
          </x14:cfRule>
          <x14:cfRule type="expression" priority="6" id="{D19434FA-76AC-425E-B36A-D4701943858D}">
            <xm:f>OR('A. Background Information'!$I$8="CZK", 'A. Background Information'!$L$8="CZK")</xm:f>
            <x14:dxf>
              <numFmt numFmtId="173" formatCode="#,##0\ [$CZK]"/>
            </x14:dxf>
          </x14:cfRule>
          <x14:cfRule type="expression" priority="2" id="{3B56F8B1-5911-4303-BD1C-11506C341D2E}">
            <xm:f>OR('A. Background Information'!$I$8="SEK", 'A. Background Information'!$L$8="SEK")</xm:f>
            <x14:dxf>
              <numFmt numFmtId="172" formatCode="#,##0\ [$SEK]"/>
            </x14:dxf>
          </x14:cfRule>
          <x14:cfRule type="expression" priority="8" stopIfTrue="1" id="{2D99E2AF-19BC-4147-A8B3-6048FA5C8D71}">
            <xm:f>OR('A. Background Information'!$L$8="EUR", 'A. Background Information'!$I$8="EUR")</xm:f>
            <x14:dxf>
              <numFmt numFmtId="176" formatCode="#,##0\ [$EUR]"/>
            </x14:dxf>
          </x14:cfRule>
          <x14:cfRule type="expression" priority="9" stopIfTrue="1" id="{E65B2C14-2524-4FD6-9A5F-FB3A795E04B3}">
            <xm:f>OR('A. Background Information'!$I$8="DKK", 'A. Background Information'!$L$8="DKK")</xm:f>
            <x14:dxf>
              <numFmt numFmtId="174" formatCode="#,##0\ [$kr.-406]"/>
            </x14:dxf>
          </x14:cfRule>
          <x14:cfRule type="expression" priority="7" stopIfTrue="1" id="{4A68B462-3129-4880-BB9A-8614CAA2C260}">
            <xm:f>OR('A. Background Information'!$I$8="BGN", 'A. Background Information'!$L$8="BGN")</xm:f>
            <x14:dxf>
              <numFmt numFmtId="175" formatCode="#,##0\ [$BGN]"/>
            </x14:dxf>
          </x14:cfRule>
          <xm:sqref>W42:X45</xm:sqref>
        </x14:conditionalFormatting>
        <x14:conditionalFormatting xmlns:xm="http://schemas.microsoft.com/office/excel/2006/main">
          <x14:cfRule type="expression" priority="80" stopIfTrue="1" id="{59CC702D-9E80-4950-83F7-4CEECCD27DCF}">
            <xm:f>OR('A. Background Information'!$I$8="DKK", 'A. Background Information'!$L$8="DKK")</xm:f>
            <x14:dxf>
              <numFmt numFmtId="174" formatCode="#,##0\ [$kr.-406]"/>
            </x14:dxf>
          </x14:cfRule>
          <x14:cfRule type="expression" priority="79" stopIfTrue="1" id="{B9262887-BFF0-4779-8765-5686FCD163F8}">
            <xm:f>OR('A. Background Information'!$L$8="EUR", 'A. Background Information'!$I$8="EUR")</xm:f>
            <x14:dxf>
              <numFmt numFmtId="176" formatCode="#,##0\ [$EUR]"/>
            </x14:dxf>
          </x14:cfRule>
          <x14:cfRule type="expression" priority="78" stopIfTrue="1" id="{D49F3768-80B6-4930-89AF-A8F1FAFC3F19}">
            <xm:f>OR('A. Background Information'!$I$8="BGN", 'A. Background Information'!$L$8="BGN")</xm:f>
            <x14:dxf>
              <numFmt numFmtId="175" formatCode="#,##0\ [$BGN]"/>
            </x14:dxf>
          </x14:cfRule>
          <x14:cfRule type="expression" priority="75" id="{67E2DEFD-B975-4DBA-BB7A-87C911AE5F44}">
            <xm:f>OR('A. Background Information'!$I$8="PLN", 'A. Background Information'!$L$8="PLN")</xm:f>
            <x14:dxf>
              <numFmt numFmtId="170" formatCode="#,##0\ [$PLN]"/>
            </x14:dxf>
          </x14:cfRule>
          <x14:cfRule type="expression" priority="74" id="{BE1CCFE8-D43B-4EC3-A78C-8BAF2CA83341}">
            <xm:f>OR('A. Background Information'!$I$8="RON", 'A. Background Information'!$L$8="RON")</xm:f>
            <x14:dxf>
              <numFmt numFmtId="171" formatCode="#,##0\ [$RON]"/>
            </x14:dxf>
          </x14:cfRule>
          <x14:cfRule type="expression" priority="76" stopIfTrue="1" id="{64FCDD09-1BE1-46C4-B774-493F5945DC9F}">
            <xm:f>OR('A. Background Information'!$I$8="HUF", 'A. Background Information'!$L$8="HUF")</xm:f>
            <x14:dxf>
              <numFmt numFmtId="169" formatCode="#,##0\ [$HUF]"/>
            </x14:dxf>
          </x14:cfRule>
          <xm:sqref>W51:X82 T51:U84</xm:sqref>
        </x14:conditionalFormatting>
        <x14:conditionalFormatting xmlns:xm="http://schemas.microsoft.com/office/excel/2006/main">
          <x14:cfRule type="expression" priority="123" stopIfTrue="1" id="{32602036-CC6E-4243-99F5-335A9B19C6F5}">
            <xm:f>OR('A. Background Information'!$I$8="DKK", 'A. Background Information'!$L$8="DKK")</xm:f>
            <x14:dxf>
              <numFmt numFmtId="174" formatCode="#,##0\ [$kr.-406]"/>
            </x14:dxf>
          </x14:cfRule>
          <x14:cfRule type="expression" priority="121" stopIfTrue="1" id="{F5E9A6D4-E41A-4211-A1D6-8B52DD94DA3F}">
            <xm:f>OR('A. Background Information'!$I$8="BGN", 'A. Background Information'!$L$8="BGN")</xm:f>
            <x14:dxf>
              <numFmt numFmtId="175" formatCode="#,##0\ [$BGN]"/>
            </x14:dxf>
          </x14:cfRule>
          <x14:cfRule type="expression" priority="122" stopIfTrue="1" id="{B7777564-F38A-42A4-A452-85F6EB1F009B}">
            <xm:f>OR('A. Background Information'!$I$8="HUF", 'A. Background Information'!$L$8="HUF")</xm:f>
            <x14:dxf>
              <numFmt numFmtId="169" formatCode="#,##0\ [$HUF]"/>
            </x14:dxf>
          </x14:cfRule>
          <x14:cfRule type="expression" priority="120" id="{7076B62F-EF71-445F-9E83-50A644635DDB}">
            <xm:f>OR('A. Background Information'!$I$8="PLN", 'A. Background Information'!$L$8="PLN")</xm:f>
            <x14:dxf>
              <numFmt numFmtId="170" formatCode="#,##0\ [$PLN]"/>
            </x14:dxf>
          </x14:cfRule>
          <x14:cfRule type="expression" priority="119" id="{72391068-25C0-4A6E-9E61-811BD5D5F62A}">
            <xm:f>OR('A. Background Information'!$I$8="RON", 'A. Background Information'!$L$8="RON")</xm:f>
            <x14:dxf>
              <numFmt numFmtId="171" formatCode="#,##0\ [$RON]"/>
            </x14:dxf>
          </x14:cfRule>
          <x14:cfRule type="expression" priority="124" stopIfTrue="1" id="{5A3ECBC9-97C8-4A86-A638-15862FCD0527}">
            <xm:f>OR('A. Background Information'!$L$8="EUR", 'A. Background Information'!$I$8="EUR")</xm:f>
            <x14:dxf>
              <numFmt numFmtId="176" formatCode="#,##0\ [$EUR]"/>
            </x14:dxf>
          </x14:cfRule>
          <xm:sqref>W83:X84</xm:sqref>
        </x14:conditionalFormatting>
        <x14:conditionalFormatting xmlns:xm="http://schemas.microsoft.com/office/excel/2006/main">
          <x14:cfRule type="expression" priority="199" stopIfTrue="1" id="{3578421E-FFF8-8A44-892B-215101522683}">
            <xm:f>OR('A. Background Information'!$L$8="EUR", 'A. Background Information'!$I$8="EUR")</xm:f>
            <x14:dxf>
              <numFmt numFmtId="176" formatCode="#,##0\ [$EUR]"/>
            </x14:dxf>
          </x14:cfRule>
          <x14:cfRule type="expression" priority="203" stopIfTrue="1" id="{FCE1D9C5-9774-DA46-9E3A-2279377F7DFF}">
            <xm:f>OR('A. Background Information'!$I$8="DKK", 'A. Background Information'!$L$8="DKK")</xm:f>
            <x14:dxf>
              <numFmt numFmtId="174" formatCode="#,##0\ [$kr.-406]"/>
            </x14:dxf>
          </x14:cfRule>
          <x14:cfRule type="expression" priority="198" stopIfTrue="1" id="{D1150A3E-F943-F444-8DEA-2D6855DBF67A}">
            <xm:f>OR('A. Background Information'!$I$8="BGN", 'A. Background Information'!$L$8="BGN")</xm:f>
            <x14:dxf>
              <numFmt numFmtId="175" formatCode="#,##0\ [$BGN]"/>
            </x14:dxf>
          </x14:cfRule>
          <x14:cfRule type="expression" priority="193" id="{8AAA1F06-9833-0046-8C23-02B019414691}">
            <xm:f>OR('A. Background Information'!$I$8="SEK", 'A. Background Information'!$L$8="SEK")</xm:f>
            <x14:dxf>
              <numFmt numFmtId="172" formatCode="#,##0\ [$SEK]"/>
            </x14:dxf>
          </x14:cfRule>
          <x14:cfRule type="expression" priority="194" id="{04D7160B-E063-2146-8CB7-A3C1A75E290E}">
            <xm:f>OR('A. Background Information'!$I$8="RON", 'A. Background Information'!$L$8="RON")</xm:f>
            <x14:dxf>
              <numFmt numFmtId="171" formatCode="#,##0\ [$RON]"/>
            </x14:dxf>
          </x14:cfRule>
          <x14:cfRule type="expression" priority="195" id="{1153E829-9E13-4642-BD3B-08FC03BDD90A}">
            <xm:f>OR('A. Background Information'!$I$8="PLN", 'A. Background Information'!$L$8="PLN")</xm:f>
            <x14:dxf>
              <numFmt numFmtId="170" formatCode="#,##0\ [$PLN]"/>
            </x14:dxf>
          </x14:cfRule>
          <x14:cfRule type="expression" priority="196" stopIfTrue="1" id="{519C2C9B-D0B7-B640-BD2D-BB79A91BAC28}">
            <xm:f>OR('A. Background Information'!$I$8="HUF", 'A. Background Information'!$L$8="HUF")</xm:f>
            <x14:dxf>
              <numFmt numFmtId="169" formatCode="#,##0\ [$HUF]"/>
            </x14:dxf>
          </x14:cfRule>
          <x14:cfRule type="expression" priority="197" id="{1437AA0F-F3BC-7B44-86E3-F74D37E9BE7A}">
            <xm:f>OR('A. Background Information'!$I$8="CZK", 'A. Background Information'!$L$8="CZK")</xm:f>
            <x14:dxf>
              <numFmt numFmtId="173" formatCode="#,##0\ [$CZK]"/>
            </x14:dxf>
          </x14:cfRule>
          <xm:sqref>Z83:Z84</xm:sqref>
        </x14:conditionalFormatting>
        <x14:conditionalFormatting xmlns:xm="http://schemas.microsoft.com/office/excel/2006/main">
          <x14:cfRule type="expression" priority="187" id="{43AD21CF-BC7E-BD4C-83DB-61736817A058}">
            <xm:f>OR('A. Background Information'!$I$8="PLN", 'A. Background Information'!$L$8="PLN")</xm:f>
            <x14:dxf>
              <numFmt numFmtId="170" formatCode="#,##0\ [$PLN]"/>
            </x14:dxf>
          </x14:cfRule>
          <x14:cfRule type="expression" priority="186" id="{B7BD1F45-115A-6E4D-896C-BA65DA2695F3}">
            <xm:f>OR('A. Background Information'!$I$8="RON", 'A. Background Information'!$L$8="RON")</xm:f>
            <x14:dxf>
              <numFmt numFmtId="171" formatCode="#,##0\ [$RON]"/>
            </x14:dxf>
          </x14:cfRule>
          <x14:cfRule type="expression" priority="185" id="{BFCE12F7-B3C7-F543-87C6-3E09F6A1F8D7}">
            <xm:f>OR('A. Background Information'!$I$8="SEK", 'A. Background Information'!$L$8="SEK")</xm:f>
            <x14:dxf>
              <numFmt numFmtId="172" formatCode="#,##0\ [$SEK]"/>
            </x14:dxf>
          </x14:cfRule>
          <x14:cfRule type="expression" priority="188" stopIfTrue="1" id="{EE6C651C-D683-D24C-83FF-2C42809E7442}">
            <xm:f>OR('A. Background Information'!$I$8="HUF", 'A. Background Information'!$L$8="HUF")</xm:f>
            <x14:dxf>
              <numFmt numFmtId="169" formatCode="#,##0\ [$HUF]"/>
            </x14:dxf>
          </x14:cfRule>
          <x14:cfRule type="expression" priority="189" id="{38B34B2C-56C2-FA4B-8E8F-DC2E33428AB3}">
            <xm:f>OR('A. Background Information'!$I$8="CZK", 'A. Background Information'!$L$8="CZK")</xm:f>
            <x14:dxf>
              <numFmt numFmtId="173" formatCode="#,##0\ [$CZK]"/>
            </x14:dxf>
          </x14:cfRule>
          <x14:cfRule type="expression" priority="190" stopIfTrue="1" id="{12134F62-067A-2C40-B7E0-172C35516D28}">
            <xm:f>OR('A. Background Information'!$I$8="BGN", 'A. Background Information'!$L$8="BGN")</xm:f>
            <x14:dxf>
              <numFmt numFmtId="175" formatCode="#,##0\ [$BGN]"/>
            </x14:dxf>
          </x14:cfRule>
          <x14:cfRule type="expression" priority="191" stopIfTrue="1" id="{C000367D-1A3F-C043-8FB9-62F2EDFFACCD}">
            <xm:f>OR('A. Background Information'!$L$8="EUR", 'A. Background Information'!$I$8="EUR")</xm:f>
            <x14:dxf>
              <numFmt numFmtId="176" formatCode="#,##0\ [$EUR]"/>
            </x14:dxf>
          </x14:cfRule>
          <x14:cfRule type="expression" priority="192" stopIfTrue="1" id="{9EBE0893-D246-C742-846E-E6FCAE717EE9}">
            <xm:f>OR('A. Background Information'!$I$8="DKK", 'A. Background Information'!$L$8="DKK")</xm:f>
            <x14:dxf>
              <numFmt numFmtId="174" formatCode="#,##0\ [$kr.-406]"/>
            </x14:dxf>
          </x14:cfRule>
          <xm:sqref>AA104:AC113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93428-6F8F-40EC-BEA4-32BD03E26DF3}">
  <dimension ref="A1:AR197"/>
  <sheetViews>
    <sheetView topLeftCell="A4" zoomScale="70" zoomScaleNormal="70" workbookViewId="0">
      <selection activeCell="H42" sqref="H42:I43"/>
    </sheetView>
  </sheetViews>
  <sheetFormatPr defaultColWidth="11.33203125" defaultRowHeight="15.75" customHeight="1"/>
  <cols>
    <col min="1" max="1" width="4.58203125" style="20" customWidth="1"/>
    <col min="2" max="2" width="5.33203125" style="80" customWidth="1"/>
    <col min="3" max="3" width="4.58203125" style="80" customWidth="1"/>
    <col min="4" max="22" width="11.33203125" style="20"/>
    <col min="23" max="23" width="11.08203125" style="20" customWidth="1"/>
    <col min="24" max="30" width="11.33203125" style="20"/>
    <col min="31" max="31" width="31" style="20" customWidth="1"/>
    <col min="32" max="32" width="46.5" style="20" customWidth="1"/>
    <col min="33" max="33" width="15.58203125" style="20" customWidth="1"/>
    <col min="34" max="34" width="2.5" style="20" customWidth="1"/>
    <col min="35" max="35" width="61" style="20" customWidth="1"/>
    <col min="36" max="36" width="1.58203125" style="20" customWidth="1"/>
    <col min="37" max="16384" width="11.33203125" style="20"/>
  </cols>
  <sheetData>
    <row r="1" spans="1:44" ht="13.5">
      <c r="A1" s="19"/>
      <c r="B1" s="15"/>
      <c r="C1" s="15"/>
    </row>
    <row r="2" spans="1:44" ht="15.75" customHeight="1">
      <c r="A2" s="19"/>
      <c r="B2" s="15"/>
      <c r="C2" s="15"/>
      <c r="D2" s="298" t="s">
        <v>375</v>
      </c>
      <c r="E2" s="298"/>
      <c r="F2" s="298"/>
      <c r="G2" s="298"/>
      <c r="H2" s="298"/>
      <c r="I2" s="298"/>
      <c r="J2" s="298"/>
      <c r="K2" s="298"/>
      <c r="L2" s="16"/>
      <c r="M2" s="16"/>
      <c r="N2" s="16"/>
    </row>
    <row r="3" spans="1:44" ht="15.75" customHeight="1">
      <c r="A3" s="19"/>
      <c r="B3" s="15"/>
      <c r="C3" s="15"/>
      <c r="D3" s="298"/>
      <c r="E3" s="298"/>
      <c r="F3" s="298"/>
      <c r="G3" s="298"/>
      <c r="H3" s="298"/>
      <c r="I3" s="298"/>
      <c r="J3" s="298"/>
      <c r="K3" s="298"/>
      <c r="L3" s="16"/>
      <c r="M3" s="16"/>
      <c r="N3" s="16"/>
    </row>
    <row r="4" spans="1:44" ht="15.75" customHeight="1">
      <c r="A4" s="19"/>
      <c r="B4" s="15"/>
      <c r="C4" s="15"/>
      <c r="D4" s="298"/>
      <c r="E4" s="298"/>
      <c r="F4" s="298"/>
      <c r="G4" s="298"/>
      <c r="H4" s="298"/>
      <c r="I4" s="298"/>
      <c r="J4" s="298"/>
      <c r="K4" s="298"/>
      <c r="L4" s="17"/>
      <c r="M4" s="16"/>
      <c r="N4" s="16"/>
    </row>
    <row r="5" spans="1:44" ht="15.75" customHeight="1">
      <c r="A5" s="19"/>
      <c r="B5" s="15"/>
      <c r="C5" s="15"/>
      <c r="D5" s="317" t="s">
        <v>376</v>
      </c>
      <c r="E5" s="317"/>
      <c r="F5" s="317"/>
      <c r="G5" s="317"/>
      <c r="H5" s="317"/>
      <c r="I5" s="317"/>
      <c r="J5" s="317"/>
      <c r="K5" s="317"/>
      <c r="L5" s="317"/>
      <c r="M5" s="317"/>
      <c r="N5" s="317"/>
      <c r="O5" s="317"/>
      <c r="P5" s="317"/>
    </row>
    <row r="6" spans="1:44" ht="15.75" customHeight="1" thickBot="1">
      <c r="A6" s="19"/>
      <c r="B6" s="15"/>
      <c r="C6" s="15"/>
      <c r="D6" s="318"/>
      <c r="E6" s="318"/>
      <c r="F6" s="318"/>
      <c r="G6" s="318"/>
      <c r="H6" s="318"/>
      <c r="I6" s="318"/>
      <c r="J6" s="318"/>
      <c r="K6" s="318"/>
      <c r="L6" s="318"/>
      <c r="M6" s="318"/>
      <c r="N6" s="318"/>
      <c r="O6" s="318"/>
      <c r="P6" s="318"/>
      <c r="Q6" s="84"/>
      <c r="R6" s="84"/>
      <c r="S6" s="84"/>
      <c r="T6" s="84"/>
      <c r="U6" s="84"/>
      <c r="V6" s="84"/>
      <c r="W6" s="84"/>
      <c r="X6" s="84"/>
      <c r="Y6" s="84"/>
      <c r="Z6" s="84"/>
      <c r="AA6" s="84"/>
      <c r="AB6" s="84"/>
      <c r="AC6" s="84"/>
      <c r="AD6" s="84"/>
    </row>
    <row r="7" spans="1:44" ht="15.75" customHeight="1" thickBot="1">
      <c r="A7" s="19"/>
      <c r="B7" s="15"/>
      <c r="C7" s="15"/>
      <c r="D7" s="863"/>
      <c r="E7" s="863"/>
      <c r="F7" s="863"/>
      <c r="G7" s="863"/>
      <c r="H7" s="863"/>
      <c r="I7" s="863"/>
      <c r="J7" s="863"/>
      <c r="K7" s="863"/>
      <c r="L7" s="863"/>
      <c r="M7" s="863"/>
      <c r="N7" s="863"/>
      <c r="O7" s="863"/>
      <c r="P7" s="863"/>
      <c r="Q7" s="863"/>
      <c r="R7" s="863"/>
      <c r="S7" s="863"/>
      <c r="T7" s="863"/>
      <c r="U7" s="863"/>
      <c r="V7" s="863"/>
      <c r="W7" s="863"/>
      <c r="X7" s="98"/>
    </row>
    <row r="8" spans="1:44" ht="15.75" customHeight="1">
      <c r="A8" s="19"/>
      <c r="B8" s="15"/>
      <c r="C8" s="15"/>
      <c r="D8" s="864" t="s">
        <v>360</v>
      </c>
      <c r="E8" s="865"/>
      <c r="F8" s="865"/>
      <c r="G8" s="866"/>
      <c r="H8" s="793">
        <f>'A. Background Information'!J170</f>
        <v>349329.13383556949</v>
      </c>
      <c r="I8" s="793"/>
      <c r="J8" s="794"/>
      <c r="K8" s="37"/>
      <c r="L8" s="37"/>
      <c r="M8" s="37"/>
      <c r="N8" s="37"/>
      <c r="O8" s="37"/>
      <c r="P8" s="37"/>
      <c r="Q8" s="37"/>
      <c r="R8" s="37"/>
      <c r="S8" s="37"/>
      <c r="T8" s="37"/>
      <c r="U8" s="37"/>
      <c r="V8" s="37"/>
      <c r="W8" s="37"/>
      <c r="X8" s="37"/>
      <c r="AF8" s="113"/>
      <c r="AG8" s="113"/>
      <c r="AH8" s="113"/>
      <c r="AI8" s="113"/>
      <c r="AJ8" s="113"/>
      <c r="AK8" s="113"/>
      <c r="AL8" s="113"/>
      <c r="AM8" s="113"/>
      <c r="AN8" s="113"/>
      <c r="AO8" s="113"/>
      <c r="AP8" s="113"/>
    </row>
    <row r="9" spans="1:44" ht="15.75" customHeight="1">
      <c r="A9" s="19"/>
      <c r="B9" s="15"/>
      <c r="C9" s="15"/>
      <c r="D9" s="867"/>
      <c r="E9" s="868"/>
      <c r="F9" s="868"/>
      <c r="G9" s="869"/>
      <c r="H9" s="795"/>
      <c r="I9" s="795"/>
      <c r="J9" s="796"/>
      <c r="K9" s="37"/>
      <c r="L9" s="37"/>
      <c r="M9" s="37"/>
      <c r="N9" s="37"/>
      <c r="O9" s="37"/>
      <c r="P9" s="37"/>
      <c r="Q9" s="37"/>
      <c r="R9" s="37"/>
      <c r="S9" s="37"/>
      <c r="T9" s="37"/>
      <c r="U9" s="37"/>
      <c r="V9" s="37"/>
      <c r="W9" s="126"/>
      <c r="X9" s="37"/>
      <c r="AF9" s="113"/>
      <c r="AG9" s="113"/>
      <c r="AH9" s="113"/>
      <c r="AI9" s="113"/>
      <c r="AJ9" s="113"/>
      <c r="AK9" s="113"/>
      <c r="AL9" s="113"/>
      <c r="AM9" s="113"/>
      <c r="AN9" s="113"/>
      <c r="AO9" s="113"/>
      <c r="AP9" s="113"/>
    </row>
    <row r="10" spans="1:44" ht="15.75" customHeight="1">
      <c r="A10" s="19"/>
      <c r="B10" s="15"/>
      <c r="C10" s="15"/>
      <c r="D10" s="870"/>
      <c r="E10" s="871"/>
      <c r="F10" s="871"/>
      <c r="G10" s="872"/>
      <c r="H10" s="795"/>
      <c r="I10" s="795"/>
      <c r="J10" s="796"/>
      <c r="K10" s="37"/>
      <c r="L10" s="37"/>
      <c r="M10" s="37"/>
      <c r="N10" s="37"/>
      <c r="O10" s="37"/>
      <c r="P10" s="37"/>
      <c r="Q10" s="37"/>
      <c r="R10" s="37"/>
      <c r="S10" s="37"/>
      <c r="T10" s="37"/>
      <c r="U10" s="37"/>
      <c r="V10" s="37"/>
      <c r="W10" s="37"/>
      <c r="X10" s="37"/>
      <c r="AF10" s="113"/>
      <c r="AG10" s="113"/>
      <c r="AH10" s="113"/>
      <c r="AI10" s="113"/>
      <c r="AJ10" s="113"/>
      <c r="AK10" s="113"/>
      <c r="AL10" s="113"/>
      <c r="AM10" s="113"/>
      <c r="AN10" s="113"/>
      <c r="AO10" s="113"/>
      <c r="AP10" s="113"/>
    </row>
    <row r="11" spans="1:44" ht="15.75" customHeight="1">
      <c r="A11" s="19"/>
      <c r="B11" s="15"/>
      <c r="C11" s="15"/>
      <c r="D11" s="873" t="s">
        <v>361</v>
      </c>
      <c r="E11" s="874"/>
      <c r="F11" s="874"/>
      <c r="G11" s="875"/>
      <c r="H11" s="879">
        <f>'A. Background Information'!J150</f>
        <v>4.3001999999999994</v>
      </c>
      <c r="I11" s="880"/>
      <c r="J11" s="881"/>
      <c r="AF11" s="113"/>
      <c r="AG11" s="113"/>
      <c r="AH11" s="113"/>
      <c r="AI11" s="113"/>
      <c r="AJ11" s="113"/>
      <c r="AK11" s="113"/>
      <c r="AL11" s="113"/>
      <c r="AM11" s="113"/>
      <c r="AN11" s="113"/>
      <c r="AO11" s="113"/>
      <c r="AP11" s="113"/>
    </row>
    <row r="12" spans="1:44" ht="15.75" customHeight="1">
      <c r="A12" s="19"/>
      <c r="B12" s="15"/>
      <c r="C12" s="15"/>
      <c r="D12" s="867"/>
      <c r="E12" s="868"/>
      <c r="F12" s="868"/>
      <c r="G12" s="869"/>
      <c r="H12" s="882"/>
      <c r="I12" s="883"/>
      <c r="J12" s="884"/>
      <c r="AF12" s="113"/>
      <c r="AG12" s="113"/>
      <c r="AH12" s="113"/>
      <c r="AI12" s="113"/>
      <c r="AJ12" s="113"/>
      <c r="AK12" s="113"/>
      <c r="AL12" s="113"/>
      <c r="AM12" s="113"/>
      <c r="AN12" s="113"/>
      <c r="AO12" s="113"/>
      <c r="AP12" s="113"/>
    </row>
    <row r="13" spans="1:44" ht="15.75" customHeight="1" thickBot="1">
      <c r="A13" s="19"/>
      <c r="B13" s="15"/>
      <c r="C13" s="15"/>
      <c r="D13" s="876"/>
      <c r="E13" s="877"/>
      <c r="F13" s="877"/>
      <c r="G13" s="878"/>
      <c r="H13" s="885"/>
      <c r="I13" s="886"/>
      <c r="J13" s="887"/>
      <c r="AF13" s="113"/>
      <c r="AG13" s="113"/>
      <c r="AH13" s="113"/>
      <c r="AI13" s="113"/>
      <c r="AJ13" s="113"/>
      <c r="AK13" s="113"/>
      <c r="AL13" s="113"/>
      <c r="AM13" s="113"/>
      <c r="AN13" s="113"/>
      <c r="AO13" s="113"/>
      <c r="AP13" s="113"/>
    </row>
    <row r="14" spans="1:44" ht="15.75" hidden="1" customHeight="1" thickBot="1">
      <c r="A14" s="19"/>
      <c r="B14" s="15"/>
      <c r="C14" s="15"/>
      <c r="AF14" s="113"/>
      <c r="AG14" s="113"/>
      <c r="AH14" s="113"/>
      <c r="AI14" s="113"/>
      <c r="AJ14" s="113"/>
      <c r="AK14" s="113"/>
      <c r="AL14" s="113"/>
      <c r="AM14" s="113"/>
      <c r="AN14" s="113"/>
      <c r="AO14" s="113"/>
      <c r="AP14" s="113"/>
      <c r="AQ14" s="113"/>
      <c r="AR14" s="113"/>
    </row>
    <row r="15" spans="1:44" ht="33" hidden="1" customHeight="1">
      <c r="A15" s="19"/>
      <c r="B15" s="15"/>
      <c r="C15" s="15"/>
      <c r="D15" s="738" t="s">
        <v>311</v>
      </c>
      <c r="E15" s="581"/>
      <c r="F15" s="581"/>
      <c r="G15" s="582"/>
      <c r="H15" s="580" t="s">
        <v>162</v>
      </c>
      <c r="I15" s="581"/>
      <c r="J15" s="582"/>
      <c r="K15" s="580" t="s">
        <v>165</v>
      </c>
      <c r="L15" s="581"/>
      <c r="M15" s="582"/>
      <c r="N15" s="580" t="s">
        <v>168</v>
      </c>
      <c r="O15" s="581"/>
      <c r="P15" s="582"/>
      <c r="Q15" s="580" t="s">
        <v>172</v>
      </c>
      <c r="R15" s="581"/>
      <c r="S15" s="582"/>
      <c r="T15" s="580" t="s">
        <v>175</v>
      </c>
      <c r="U15" s="581"/>
      <c r="V15" s="582"/>
      <c r="W15" s="580" t="s">
        <v>178</v>
      </c>
      <c r="X15" s="581"/>
      <c r="Y15" s="582"/>
      <c r="Z15" s="580" t="s">
        <v>182</v>
      </c>
      <c r="AA15" s="581"/>
      <c r="AB15" s="582"/>
      <c r="AC15" s="580" t="s">
        <v>80</v>
      </c>
      <c r="AD15" s="763"/>
      <c r="AK15" s="113"/>
      <c r="AL15" s="113"/>
      <c r="AM15" s="113"/>
      <c r="AN15" s="113"/>
      <c r="AO15" s="113"/>
      <c r="AP15" s="113"/>
      <c r="AQ15" s="113"/>
      <c r="AR15" s="113"/>
    </row>
    <row r="16" spans="1:44" ht="12.75" hidden="1" customHeight="1">
      <c r="A16" s="19"/>
      <c r="B16" s="15"/>
      <c r="C16" s="15"/>
      <c r="D16" s="739"/>
      <c r="E16" s="584"/>
      <c r="F16" s="584"/>
      <c r="G16" s="585"/>
      <c r="H16" s="583"/>
      <c r="I16" s="584"/>
      <c r="J16" s="585"/>
      <c r="K16" s="583"/>
      <c r="L16" s="584"/>
      <c r="M16" s="585"/>
      <c r="N16" s="583"/>
      <c r="O16" s="584"/>
      <c r="P16" s="585"/>
      <c r="Q16" s="583"/>
      <c r="R16" s="584"/>
      <c r="S16" s="585"/>
      <c r="T16" s="583"/>
      <c r="U16" s="584"/>
      <c r="V16" s="585"/>
      <c r="W16" s="583"/>
      <c r="X16" s="584"/>
      <c r="Y16" s="585"/>
      <c r="Z16" s="583"/>
      <c r="AA16" s="584"/>
      <c r="AB16" s="585"/>
      <c r="AC16" s="583"/>
      <c r="AD16" s="764"/>
      <c r="AK16" s="113"/>
      <c r="AL16" s="113"/>
      <c r="AM16" s="113"/>
      <c r="AN16" s="113"/>
      <c r="AO16" s="113"/>
      <c r="AP16" s="113"/>
      <c r="AQ16" s="113"/>
      <c r="AR16" s="113"/>
    </row>
    <row r="17" spans="1:44" ht="12.75" hidden="1" customHeight="1">
      <c r="A17" s="19"/>
      <c r="B17" s="15"/>
      <c r="C17" s="15"/>
      <c r="D17" s="739"/>
      <c r="E17" s="584"/>
      <c r="F17" s="584"/>
      <c r="G17" s="585"/>
      <c r="H17" s="583"/>
      <c r="I17" s="584"/>
      <c r="J17" s="585"/>
      <c r="K17" s="583"/>
      <c r="L17" s="584"/>
      <c r="M17" s="585"/>
      <c r="N17" s="583"/>
      <c r="O17" s="584"/>
      <c r="P17" s="585"/>
      <c r="Q17" s="583"/>
      <c r="R17" s="584"/>
      <c r="S17" s="585"/>
      <c r="T17" s="583"/>
      <c r="U17" s="584"/>
      <c r="V17" s="585"/>
      <c r="W17" s="583"/>
      <c r="X17" s="584"/>
      <c r="Y17" s="585"/>
      <c r="Z17" s="583"/>
      <c r="AA17" s="584"/>
      <c r="AB17" s="585"/>
      <c r="AC17" s="583"/>
      <c r="AD17" s="764"/>
      <c r="AK17" s="113"/>
      <c r="AL17" s="113"/>
      <c r="AM17" s="113"/>
      <c r="AN17" s="113"/>
      <c r="AO17" s="113"/>
      <c r="AP17" s="113"/>
      <c r="AQ17" s="113"/>
      <c r="AR17" s="113"/>
    </row>
    <row r="18" spans="1:44" ht="12.75" hidden="1" customHeight="1">
      <c r="A18" s="19"/>
      <c r="B18" s="15"/>
      <c r="C18" s="15"/>
      <c r="D18" s="858"/>
      <c r="E18" s="587"/>
      <c r="F18" s="587"/>
      <c r="G18" s="588"/>
      <c r="H18" s="586"/>
      <c r="I18" s="587"/>
      <c r="J18" s="588"/>
      <c r="K18" s="586"/>
      <c r="L18" s="587"/>
      <c r="M18" s="588"/>
      <c r="N18" s="586"/>
      <c r="O18" s="587"/>
      <c r="P18" s="588"/>
      <c r="Q18" s="586"/>
      <c r="R18" s="587"/>
      <c r="S18" s="588"/>
      <c r="T18" s="586"/>
      <c r="U18" s="587"/>
      <c r="V18" s="588"/>
      <c r="W18" s="586"/>
      <c r="X18" s="587"/>
      <c r="Y18" s="588"/>
      <c r="Z18" s="586"/>
      <c r="AA18" s="587"/>
      <c r="AB18" s="588"/>
      <c r="AC18" s="586"/>
      <c r="AD18" s="765"/>
      <c r="AK18" s="113"/>
      <c r="AL18" s="113"/>
      <c r="AM18" s="113"/>
      <c r="AN18" s="113"/>
      <c r="AO18" s="113"/>
      <c r="AP18" s="113"/>
      <c r="AQ18" s="113"/>
      <c r="AR18" s="113"/>
    </row>
    <row r="19" spans="1:44" ht="12.75" hidden="1" customHeight="1">
      <c r="A19" s="19"/>
      <c r="B19" s="15"/>
      <c r="C19" s="15"/>
      <c r="D19" s="551" t="s">
        <v>312</v>
      </c>
      <c r="E19" s="821"/>
      <c r="F19" s="821"/>
      <c r="G19" s="552"/>
      <c r="H19" s="589">
        <f>H21/$H$8</f>
        <v>0.13513508336193328</v>
      </c>
      <c r="I19" s="590"/>
      <c r="J19" s="591"/>
      <c r="K19" s="589">
        <f>K21/$H$8</f>
        <v>0.20720712782163098</v>
      </c>
      <c r="L19" s="590"/>
      <c r="M19" s="591"/>
      <c r="N19" s="589">
        <f>N21/$H$8</f>
        <v>0.24324315005147987</v>
      </c>
      <c r="O19" s="590"/>
      <c r="P19" s="591"/>
      <c r="Q19" s="589">
        <f>Q21/$H$8</f>
        <v>6.306303890223551E-2</v>
      </c>
      <c r="R19" s="590"/>
      <c r="S19" s="591"/>
      <c r="T19" s="589">
        <f>T21/$H$8</f>
        <v>0.11711707224700882</v>
      </c>
      <c r="U19" s="590"/>
      <c r="V19" s="591"/>
      <c r="W19" s="589">
        <f>W21/$H$8</f>
        <v>9.9099061132084373E-2</v>
      </c>
      <c r="X19" s="590"/>
      <c r="Y19" s="591"/>
      <c r="Z19" s="589">
        <f>Z21/$H$8</f>
        <v>0.13513508336193328</v>
      </c>
      <c r="AA19" s="590"/>
      <c r="AB19" s="591"/>
      <c r="AC19" s="589">
        <f>SUM(H19:AB20)</f>
        <v>0.99999961687830607</v>
      </c>
      <c r="AD19" s="732"/>
      <c r="AK19" s="113"/>
      <c r="AL19" s="113"/>
      <c r="AM19" s="113"/>
      <c r="AN19" s="113"/>
      <c r="AO19" s="113"/>
      <c r="AP19" s="113"/>
      <c r="AQ19" s="113"/>
      <c r="AR19" s="113"/>
    </row>
    <row r="20" spans="1:44" ht="12.75" hidden="1" customHeight="1">
      <c r="A20" s="19"/>
      <c r="B20" s="15"/>
      <c r="C20" s="15"/>
      <c r="D20" s="553"/>
      <c r="E20" s="842"/>
      <c r="F20" s="842"/>
      <c r="G20" s="554"/>
      <c r="H20" s="592"/>
      <c r="I20" s="593"/>
      <c r="J20" s="594"/>
      <c r="K20" s="592"/>
      <c r="L20" s="593"/>
      <c r="M20" s="594"/>
      <c r="N20" s="592"/>
      <c r="O20" s="593"/>
      <c r="P20" s="594"/>
      <c r="Q20" s="592"/>
      <c r="R20" s="593"/>
      <c r="S20" s="594"/>
      <c r="T20" s="592"/>
      <c r="U20" s="593"/>
      <c r="V20" s="594"/>
      <c r="W20" s="592"/>
      <c r="X20" s="593"/>
      <c r="Y20" s="594"/>
      <c r="Z20" s="592"/>
      <c r="AA20" s="593"/>
      <c r="AB20" s="594"/>
      <c r="AC20" s="592"/>
      <c r="AD20" s="733"/>
      <c r="AK20" s="113"/>
      <c r="AL20" s="113"/>
      <c r="AR20" s="113"/>
    </row>
    <row r="21" spans="1:44" ht="12.75" hidden="1" customHeight="1">
      <c r="A21" s="19"/>
      <c r="B21" s="15"/>
      <c r="C21" s="15"/>
      <c r="D21" s="551" t="s">
        <v>313</v>
      </c>
      <c r="E21" s="821"/>
      <c r="F21" s="821"/>
      <c r="G21" s="552"/>
      <c r="H21" s="620">
        <f>H83</f>
        <v>47206.621621621627</v>
      </c>
      <c r="I21" s="620"/>
      <c r="J21" s="620"/>
      <c r="K21" s="620">
        <f>K83</f>
        <v>72383.486486486479</v>
      </c>
      <c r="L21" s="620"/>
      <c r="M21" s="620"/>
      <c r="N21" s="620">
        <f>N83</f>
        <v>84971.91891891892</v>
      </c>
      <c r="O21" s="620"/>
      <c r="P21" s="620"/>
      <c r="Q21" s="759">
        <f>Q83</f>
        <v>22029.756756756753</v>
      </c>
      <c r="R21" s="775"/>
      <c r="S21" s="776"/>
      <c r="T21" s="759">
        <f>T83</f>
        <v>40912.405405405407</v>
      </c>
      <c r="U21" s="775"/>
      <c r="V21" s="776"/>
      <c r="W21" s="620">
        <f>W83</f>
        <v>34618.189189189186</v>
      </c>
      <c r="X21" s="620"/>
      <c r="Y21" s="620"/>
      <c r="Z21" s="620">
        <f>Z83</f>
        <v>47206.621621621627</v>
      </c>
      <c r="AA21" s="620"/>
      <c r="AB21" s="620"/>
      <c r="AC21" s="759">
        <f>SUM(H21:AB22)</f>
        <v>349329</v>
      </c>
      <c r="AD21" s="760"/>
      <c r="AK21" s="113"/>
      <c r="AL21" s="113"/>
      <c r="AR21" s="113"/>
    </row>
    <row r="22" spans="1:44" ht="12.75" hidden="1" customHeight="1">
      <c r="A22" s="19"/>
      <c r="B22" s="15"/>
      <c r="C22" s="15"/>
      <c r="D22" s="553"/>
      <c r="E22" s="842"/>
      <c r="F22" s="842"/>
      <c r="G22" s="554"/>
      <c r="H22" s="620"/>
      <c r="I22" s="620"/>
      <c r="J22" s="620"/>
      <c r="K22" s="620"/>
      <c r="L22" s="620"/>
      <c r="M22" s="620"/>
      <c r="N22" s="620"/>
      <c r="O22" s="620"/>
      <c r="P22" s="620"/>
      <c r="Q22" s="761"/>
      <c r="R22" s="777"/>
      <c r="S22" s="778"/>
      <c r="T22" s="761"/>
      <c r="U22" s="777"/>
      <c r="V22" s="778"/>
      <c r="W22" s="620"/>
      <c r="X22" s="620"/>
      <c r="Y22" s="620"/>
      <c r="Z22" s="620"/>
      <c r="AA22" s="620"/>
      <c r="AB22" s="620"/>
      <c r="AC22" s="761"/>
      <c r="AD22" s="762"/>
      <c r="AK22" s="113"/>
      <c r="AL22" s="113"/>
      <c r="AR22" s="113"/>
    </row>
    <row r="23" spans="1:44" ht="12.75" hidden="1" customHeight="1">
      <c r="A23" s="19"/>
      <c r="B23" s="15"/>
      <c r="C23" s="15"/>
      <c r="D23" s="551" t="s">
        <v>314</v>
      </c>
      <c r="E23" s="821"/>
      <c r="F23" s="821"/>
      <c r="G23" s="552"/>
      <c r="H23" s="620">
        <f>H21/('A. Background Information'!$E$63/1000000)</f>
        <v>28765.40690737353</v>
      </c>
      <c r="I23" s="620"/>
      <c r="J23" s="620"/>
      <c r="K23" s="620">
        <f>K21/('A. Background Information'!$E$63/1000000)</f>
        <v>44106.957257972739</v>
      </c>
      <c r="L23" s="620"/>
      <c r="M23" s="620"/>
      <c r="N23" s="620">
        <f>N21/('A. Background Information'!$E$63/1000000)</f>
        <v>51777.732433272351</v>
      </c>
      <c r="O23" s="620"/>
      <c r="P23" s="620"/>
      <c r="Q23" s="620">
        <f>Q21/('A. Background Information'!$E$63/1000000)</f>
        <v>13423.856556774312</v>
      </c>
      <c r="R23" s="620"/>
      <c r="S23" s="620"/>
      <c r="T23" s="620">
        <f>T21/('A. Background Information'!$E$63/1000000)</f>
        <v>24930.019319723724</v>
      </c>
      <c r="U23" s="620"/>
      <c r="V23" s="620"/>
      <c r="W23" s="620">
        <f>W21/('A. Background Information'!$E$63/1000000)</f>
        <v>21094.631732073918</v>
      </c>
      <c r="X23" s="620"/>
      <c r="Y23" s="620"/>
      <c r="Z23" s="620">
        <f>Z21/('A. Background Information'!$E$63/1000000)</f>
        <v>28765.40690737353</v>
      </c>
      <c r="AA23" s="620"/>
      <c r="AB23" s="620"/>
      <c r="AC23" s="759">
        <f>SUM(H23:AB24)</f>
        <v>212864.01111456408</v>
      </c>
      <c r="AD23" s="760"/>
      <c r="AK23" s="113"/>
      <c r="AL23" s="113"/>
      <c r="AR23" s="113"/>
    </row>
    <row r="24" spans="1:44" ht="12.75" hidden="1" customHeight="1">
      <c r="D24" s="553"/>
      <c r="E24" s="842"/>
      <c r="F24" s="842"/>
      <c r="G24" s="554"/>
      <c r="H24" s="620"/>
      <c r="I24" s="620"/>
      <c r="J24" s="620"/>
      <c r="K24" s="620"/>
      <c r="L24" s="620"/>
      <c r="M24" s="620"/>
      <c r="N24" s="620"/>
      <c r="O24" s="620"/>
      <c r="P24" s="620"/>
      <c r="Q24" s="620"/>
      <c r="R24" s="620"/>
      <c r="S24" s="620"/>
      <c r="T24" s="620"/>
      <c r="U24" s="620"/>
      <c r="V24" s="620"/>
      <c r="W24" s="620"/>
      <c r="X24" s="620"/>
      <c r="Y24" s="620"/>
      <c r="Z24" s="620"/>
      <c r="AA24" s="620"/>
      <c r="AB24" s="620"/>
      <c r="AC24" s="761"/>
      <c r="AD24" s="762"/>
      <c r="AK24" s="113"/>
      <c r="AL24" s="113"/>
      <c r="AR24" s="113"/>
    </row>
    <row r="25" spans="1:44" ht="12.75" hidden="1" customHeight="1">
      <c r="D25" s="551" t="s">
        <v>315</v>
      </c>
      <c r="E25" s="821"/>
      <c r="F25" s="821"/>
      <c r="G25" s="552"/>
      <c r="H25" s="589">
        <f>H27/$H$11</f>
        <v>0.13513513513513517</v>
      </c>
      <c r="I25" s="590"/>
      <c r="J25" s="591"/>
      <c r="K25" s="589">
        <f>K27/$H$11</f>
        <v>0.20720720720720726</v>
      </c>
      <c r="L25" s="590"/>
      <c r="M25" s="591"/>
      <c r="N25" s="589">
        <f>N27/$H$11</f>
        <v>0.24324324324324331</v>
      </c>
      <c r="O25" s="590"/>
      <c r="P25" s="591"/>
      <c r="Q25" s="589">
        <f>Q27/$H$11</f>
        <v>6.3063063063063071E-2</v>
      </c>
      <c r="R25" s="590"/>
      <c r="S25" s="591"/>
      <c r="T25" s="589">
        <f>T27/$H$11</f>
        <v>0.11711711711711713</v>
      </c>
      <c r="U25" s="590"/>
      <c r="V25" s="591"/>
      <c r="W25" s="589">
        <f>W27/$H$11</f>
        <v>9.9099099099099114E-2</v>
      </c>
      <c r="X25" s="590"/>
      <c r="Y25" s="591"/>
      <c r="Z25" s="589">
        <f>Z27/$H$11</f>
        <v>0.13513513513513517</v>
      </c>
      <c r="AA25" s="590"/>
      <c r="AB25" s="591"/>
      <c r="AC25" s="589">
        <f>SUM(H25:Y26)</f>
        <v>0.86486486486486502</v>
      </c>
      <c r="AD25" s="732"/>
      <c r="AK25" s="113"/>
      <c r="AL25" s="113"/>
      <c r="AR25" s="113"/>
    </row>
    <row r="26" spans="1:44" ht="12.75" hidden="1" customHeight="1">
      <c r="D26" s="553"/>
      <c r="E26" s="842"/>
      <c r="F26" s="842"/>
      <c r="G26" s="554"/>
      <c r="H26" s="592"/>
      <c r="I26" s="593"/>
      <c r="J26" s="594"/>
      <c r="K26" s="592"/>
      <c r="L26" s="593"/>
      <c r="M26" s="594"/>
      <c r="N26" s="592"/>
      <c r="O26" s="593"/>
      <c r="P26" s="594"/>
      <c r="Q26" s="592"/>
      <c r="R26" s="593"/>
      <c r="S26" s="594"/>
      <c r="T26" s="592"/>
      <c r="U26" s="593"/>
      <c r="V26" s="594"/>
      <c r="W26" s="592"/>
      <c r="X26" s="593"/>
      <c r="Y26" s="594"/>
      <c r="Z26" s="592"/>
      <c r="AA26" s="593"/>
      <c r="AB26" s="594"/>
      <c r="AC26" s="592"/>
      <c r="AD26" s="733"/>
      <c r="AK26" s="113"/>
      <c r="AL26" s="113"/>
      <c r="AR26" s="113"/>
    </row>
    <row r="27" spans="1:44" ht="12.75" hidden="1" customHeight="1">
      <c r="D27" s="551" t="s">
        <v>316</v>
      </c>
      <c r="E27" s="821"/>
      <c r="F27" s="821"/>
      <c r="G27" s="552"/>
      <c r="H27" s="717">
        <f>J83</f>
        <v>0.5811081081081082</v>
      </c>
      <c r="I27" s="718"/>
      <c r="J27" s="719"/>
      <c r="K27" s="717">
        <f>M83</f>
        <v>0.89103243243243246</v>
      </c>
      <c r="L27" s="718"/>
      <c r="M27" s="719"/>
      <c r="N27" s="717">
        <f>P83</f>
        <v>1.0459945945945948</v>
      </c>
      <c r="O27" s="718"/>
      <c r="P27" s="719"/>
      <c r="Q27" s="717">
        <f>S83</f>
        <v>0.27118378378378377</v>
      </c>
      <c r="R27" s="718"/>
      <c r="S27" s="719"/>
      <c r="T27" s="717">
        <f>V83</f>
        <v>0.503627027027027</v>
      </c>
      <c r="U27" s="718"/>
      <c r="V27" s="719"/>
      <c r="W27" s="717">
        <f>Y83</f>
        <v>0.42614594594594596</v>
      </c>
      <c r="X27" s="718"/>
      <c r="Y27" s="719"/>
      <c r="Z27" s="717">
        <f>AB83</f>
        <v>0.5811081081081082</v>
      </c>
      <c r="AA27" s="718"/>
      <c r="AB27" s="719"/>
      <c r="AC27" s="717">
        <f>SUM(H27:AB28)</f>
        <v>4.3002000000000002</v>
      </c>
      <c r="AD27" s="734"/>
      <c r="AK27" s="113"/>
      <c r="AL27" s="113"/>
      <c r="AR27" s="113"/>
    </row>
    <row r="28" spans="1:44" ht="12.75" hidden="1" customHeight="1">
      <c r="D28" s="553"/>
      <c r="E28" s="842"/>
      <c r="F28" s="842"/>
      <c r="G28" s="554"/>
      <c r="H28" s="720"/>
      <c r="I28" s="721"/>
      <c r="J28" s="722"/>
      <c r="K28" s="720"/>
      <c r="L28" s="721"/>
      <c r="M28" s="722"/>
      <c r="N28" s="720"/>
      <c r="O28" s="721"/>
      <c r="P28" s="722"/>
      <c r="Q28" s="720"/>
      <c r="R28" s="721"/>
      <c r="S28" s="722"/>
      <c r="T28" s="720"/>
      <c r="U28" s="721"/>
      <c r="V28" s="722"/>
      <c r="W28" s="720"/>
      <c r="X28" s="721"/>
      <c r="Y28" s="722"/>
      <c r="Z28" s="720"/>
      <c r="AA28" s="721"/>
      <c r="AB28" s="722"/>
      <c r="AC28" s="720"/>
      <c r="AD28" s="735"/>
      <c r="AK28" s="113"/>
      <c r="AL28" s="113"/>
      <c r="AR28" s="113"/>
    </row>
    <row r="29" spans="1:44" ht="15.5" hidden="1">
      <c r="D29" s="551" t="s">
        <v>317</v>
      </c>
      <c r="E29" s="821"/>
      <c r="F29" s="821"/>
      <c r="G29" s="552"/>
      <c r="H29" s="723">
        <f>H27/'A. Background Information'!$E$63/1000000</f>
        <v>3.5409886606347502E-13</v>
      </c>
      <c r="I29" s="724"/>
      <c r="J29" s="725"/>
      <c r="K29" s="723">
        <f>K27/'A. Background Information'!$E$63/1000000</f>
        <v>5.4295159463066163E-13</v>
      </c>
      <c r="L29" s="724"/>
      <c r="M29" s="725"/>
      <c r="N29" s="723">
        <f>N27/'A. Background Information'!$E$63/1000000</f>
        <v>6.3737795891425494E-13</v>
      </c>
      <c r="O29" s="724"/>
      <c r="P29" s="725"/>
      <c r="Q29" s="723">
        <f>Q27/'A. Background Information'!$E$63/1000000</f>
        <v>1.6524613749628828E-13</v>
      </c>
      <c r="R29" s="724"/>
      <c r="S29" s="725"/>
      <c r="T29" s="723">
        <f>T27/'A. Background Information'!$E$63/1000000</f>
        <v>3.0688568392167827E-13</v>
      </c>
      <c r="U29" s="724"/>
      <c r="V29" s="725"/>
      <c r="W29" s="723">
        <f>W27/'A. Background Information'!$E$63/1000000</f>
        <v>2.5967250177988161E-13</v>
      </c>
      <c r="X29" s="724"/>
      <c r="Y29" s="725"/>
      <c r="Z29" s="723">
        <f>Z27/'A. Background Information'!$E$63/1000000</f>
        <v>3.5409886606347502E-13</v>
      </c>
      <c r="AA29" s="724"/>
      <c r="AB29" s="725"/>
      <c r="AC29" s="723">
        <f>SUM(H29:AB30)</f>
        <v>2.6203316088697148E-12</v>
      </c>
      <c r="AD29" s="791"/>
      <c r="AK29" s="113"/>
      <c r="AL29" s="113"/>
      <c r="AR29" s="113"/>
    </row>
    <row r="30" spans="1:44" ht="15.75" hidden="1" customHeight="1" thickBot="1">
      <c r="D30" s="496"/>
      <c r="E30" s="823"/>
      <c r="F30" s="823"/>
      <c r="G30" s="497"/>
      <c r="H30" s="726"/>
      <c r="I30" s="727"/>
      <c r="J30" s="728"/>
      <c r="K30" s="726"/>
      <c r="L30" s="727"/>
      <c r="M30" s="728"/>
      <c r="N30" s="726"/>
      <c r="O30" s="727"/>
      <c r="P30" s="728"/>
      <c r="Q30" s="726"/>
      <c r="R30" s="727"/>
      <c r="S30" s="728"/>
      <c r="T30" s="726"/>
      <c r="U30" s="727"/>
      <c r="V30" s="728"/>
      <c r="W30" s="726"/>
      <c r="X30" s="727"/>
      <c r="Y30" s="728"/>
      <c r="Z30" s="726"/>
      <c r="AA30" s="727"/>
      <c r="AB30" s="728"/>
      <c r="AC30" s="726"/>
      <c r="AD30" s="792"/>
      <c r="AK30" s="113"/>
      <c r="AL30" s="113"/>
      <c r="AR30" s="113"/>
    </row>
    <row r="31" spans="1:44" ht="15.5">
      <c r="AK31" s="113"/>
      <c r="AL31" s="113"/>
      <c r="AR31" s="113"/>
    </row>
    <row r="32" spans="1:44" ht="15.75" customHeight="1">
      <c r="B32" s="99"/>
      <c r="Z32" s="105"/>
      <c r="AA32" s="105"/>
      <c r="AB32" s="105"/>
      <c r="AC32" s="105"/>
      <c r="AD32" s="124"/>
      <c r="AE32" s="124"/>
      <c r="AK32" s="113"/>
      <c r="AL32" s="113"/>
    </row>
    <row r="33" spans="2:38" ht="15.75" customHeight="1">
      <c r="B33" s="99"/>
      <c r="D33" s="756" t="s">
        <v>318</v>
      </c>
      <c r="E33" s="756"/>
      <c r="F33" s="756"/>
      <c r="G33" s="756"/>
      <c r="H33" s="756"/>
      <c r="I33" s="756"/>
      <c r="J33" s="756"/>
      <c r="K33" s="756"/>
      <c r="L33" s="756"/>
      <c r="M33" s="756"/>
      <c r="N33" s="756"/>
      <c r="O33" s="756"/>
      <c r="P33" s="756"/>
      <c r="Q33" s="756"/>
      <c r="R33" s="756"/>
      <c r="S33" s="756"/>
      <c r="T33" s="756"/>
      <c r="U33" s="756"/>
      <c r="V33" s="100"/>
      <c r="Z33" s="105"/>
      <c r="AA33" s="105"/>
      <c r="AB33" s="105"/>
      <c r="AC33" s="125"/>
      <c r="AD33" s="125"/>
      <c r="AE33" s="125"/>
      <c r="AK33" s="113"/>
      <c r="AL33" s="113"/>
    </row>
    <row r="34" spans="2:38" ht="15.5">
      <c r="B34" s="99"/>
      <c r="Z34" s="105"/>
      <c r="AA34" s="105"/>
      <c r="AB34" s="105"/>
      <c r="AC34" s="125"/>
      <c r="AD34" s="125"/>
      <c r="AE34" s="125"/>
      <c r="AK34" s="113"/>
      <c r="AL34" s="113"/>
    </row>
    <row r="35" spans="2:38" ht="15.75" customHeight="1" thickBot="1">
      <c r="B35" s="99"/>
      <c r="Z35" s="105"/>
      <c r="AA35" s="105"/>
      <c r="AB35" s="105"/>
      <c r="AC35" s="125"/>
      <c r="AD35" s="125"/>
      <c r="AE35" s="125"/>
      <c r="AK35" s="113"/>
      <c r="AL35" s="113"/>
    </row>
    <row r="36" spans="2:38" ht="46.5" customHeight="1" thickTop="1">
      <c r="B36" s="458" t="s">
        <v>363</v>
      </c>
      <c r="C36" s="458"/>
      <c r="D36" s="740" t="s">
        <v>320</v>
      </c>
      <c r="E36" s="741"/>
      <c r="F36" s="741"/>
      <c r="G36" s="742"/>
      <c r="H36" s="580" t="s">
        <v>162</v>
      </c>
      <c r="I36" s="581"/>
      <c r="J36" s="582"/>
      <c r="K36" s="580" t="s">
        <v>165</v>
      </c>
      <c r="L36" s="581"/>
      <c r="M36" s="582"/>
      <c r="N36" s="580" t="s">
        <v>168</v>
      </c>
      <c r="O36" s="581"/>
      <c r="P36" s="582"/>
      <c r="Q36" s="580" t="s">
        <v>172</v>
      </c>
      <c r="R36" s="581"/>
      <c r="S36" s="582"/>
      <c r="T36" s="580" t="s">
        <v>175</v>
      </c>
      <c r="U36" s="581"/>
      <c r="V36" s="582"/>
      <c r="W36" s="580" t="s">
        <v>178</v>
      </c>
      <c r="X36" s="581"/>
      <c r="Y36" s="582"/>
      <c r="Z36" s="580" t="s">
        <v>182</v>
      </c>
      <c r="AA36" s="581"/>
      <c r="AB36" s="582"/>
      <c r="AC36" s="471" t="s">
        <v>80</v>
      </c>
      <c r="AD36" s="474"/>
      <c r="AE36" s="125"/>
      <c r="AF36" s="607" t="s">
        <v>161</v>
      </c>
      <c r="AG36" s="608"/>
      <c r="AH36" s="608"/>
      <c r="AI36" s="608"/>
      <c r="AJ36" s="609"/>
    </row>
    <row r="37" spans="2:38" ht="15.75" customHeight="1" thickBot="1">
      <c r="B37" s="458"/>
      <c r="C37" s="458"/>
      <c r="D37" s="743"/>
      <c r="E37" s="744"/>
      <c r="F37" s="744"/>
      <c r="G37" s="745"/>
      <c r="H37" s="583"/>
      <c r="I37" s="584"/>
      <c r="J37" s="585"/>
      <c r="K37" s="583"/>
      <c r="L37" s="584"/>
      <c r="M37" s="585"/>
      <c r="N37" s="583"/>
      <c r="O37" s="584"/>
      <c r="P37" s="585"/>
      <c r="Q37" s="583"/>
      <c r="R37" s="584"/>
      <c r="S37" s="585"/>
      <c r="T37" s="583"/>
      <c r="U37" s="584"/>
      <c r="V37" s="585"/>
      <c r="W37" s="583"/>
      <c r="X37" s="584"/>
      <c r="Y37" s="585"/>
      <c r="Z37" s="583"/>
      <c r="AA37" s="584"/>
      <c r="AB37" s="585"/>
      <c r="AC37" s="473"/>
      <c r="AD37" s="475"/>
      <c r="AE37" s="125"/>
      <c r="AF37" s="610"/>
      <c r="AG37" s="611"/>
      <c r="AH37" s="611"/>
      <c r="AI37" s="611"/>
      <c r="AJ37" s="612"/>
    </row>
    <row r="38" spans="2:38" ht="15.75" customHeight="1" thickTop="1">
      <c r="B38" s="96"/>
      <c r="C38" s="96"/>
      <c r="D38" s="743"/>
      <c r="E38" s="744"/>
      <c r="F38" s="744"/>
      <c r="G38" s="745"/>
      <c r="H38" s="583"/>
      <c r="I38" s="584"/>
      <c r="J38" s="585"/>
      <c r="K38" s="583"/>
      <c r="L38" s="584"/>
      <c r="M38" s="585"/>
      <c r="N38" s="583"/>
      <c r="O38" s="584"/>
      <c r="P38" s="585"/>
      <c r="Q38" s="583"/>
      <c r="R38" s="584"/>
      <c r="S38" s="585"/>
      <c r="T38" s="583"/>
      <c r="U38" s="584"/>
      <c r="V38" s="585"/>
      <c r="W38" s="583"/>
      <c r="X38" s="584"/>
      <c r="Y38" s="585"/>
      <c r="Z38" s="583"/>
      <c r="AA38" s="584"/>
      <c r="AB38" s="585"/>
      <c r="AC38" s="473"/>
      <c r="AD38" s="475"/>
      <c r="AE38" s="125"/>
      <c r="AF38" s="601" t="s">
        <v>109</v>
      </c>
      <c r="AG38" s="603" t="s">
        <v>110</v>
      </c>
      <c r="AH38" s="605"/>
      <c r="AI38" s="603" t="s">
        <v>111</v>
      </c>
      <c r="AJ38" s="114"/>
    </row>
    <row r="39" spans="2:38" ht="15.75" customHeight="1" thickBot="1">
      <c r="B39" s="99"/>
      <c r="D39" s="743"/>
      <c r="E39" s="744"/>
      <c r="F39" s="744"/>
      <c r="G39" s="745"/>
      <c r="H39" s="586"/>
      <c r="I39" s="587"/>
      <c r="J39" s="588"/>
      <c r="K39" s="586"/>
      <c r="L39" s="587"/>
      <c r="M39" s="588"/>
      <c r="N39" s="586"/>
      <c r="O39" s="587"/>
      <c r="P39" s="588"/>
      <c r="Q39" s="586"/>
      <c r="R39" s="587"/>
      <c r="S39" s="588"/>
      <c r="T39" s="586"/>
      <c r="U39" s="587"/>
      <c r="V39" s="588"/>
      <c r="W39" s="586"/>
      <c r="X39" s="587"/>
      <c r="Y39" s="588"/>
      <c r="Z39" s="586"/>
      <c r="AA39" s="587"/>
      <c r="AB39" s="588"/>
      <c r="AC39" s="473"/>
      <c r="AD39" s="475"/>
      <c r="AE39" s="125"/>
      <c r="AF39" s="602"/>
      <c r="AG39" s="604"/>
      <c r="AH39" s="606"/>
      <c r="AI39" s="604"/>
      <c r="AJ39" s="115"/>
    </row>
    <row r="40" spans="2:38" ht="15.75" customHeight="1">
      <c r="B40" s="99"/>
      <c r="D40" s="743"/>
      <c r="E40" s="744"/>
      <c r="F40" s="744"/>
      <c r="G40" s="745"/>
      <c r="H40" s="632" t="s">
        <v>321</v>
      </c>
      <c r="I40" s="552"/>
      <c r="J40" s="634" t="s">
        <v>322</v>
      </c>
      <c r="K40" s="632" t="s">
        <v>321</v>
      </c>
      <c r="L40" s="552"/>
      <c r="M40" s="634" t="s">
        <v>322</v>
      </c>
      <c r="N40" s="632" t="s">
        <v>321</v>
      </c>
      <c r="O40" s="552"/>
      <c r="P40" s="634" t="s">
        <v>322</v>
      </c>
      <c r="Q40" s="632" t="s">
        <v>321</v>
      </c>
      <c r="R40" s="552"/>
      <c r="S40" s="634" t="s">
        <v>322</v>
      </c>
      <c r="T40" s="632" t="s">
        <v>321</v>
      </c>
      <c r="U40" s="552"/>
      <c r="V40" s="634" t="s">
        <v>322</v>
      </c>
      <c r="W40" s="632" t="s">
        <v>321</v>
      </c>
      <c r="X40" s="552"/>
      <c r="Y40" s="634" t="s">
        <v>322</v>
      </c>
      <c r="Z40" s="632" t="s">
        <v>321</v>
      </c>
      <c r="AA40" s="552"/>
      <c r="AB40" s="634" t="s">
        <v>322</v>
      </c>
      <c r="AC40" s="595" t="s">
        <v>321</v>
      </c>
      <c r="AD40" s="598" t="s">
        <v>322</v>
      </c>
      <c r="AE40" s="125"/>
      <c r="AF40" s="450" t="s">
        <v>162</v>
      </c>
      <c r="AG40" s="446" t="s">
        <v>163</v>
      </c>
      <c r="AH40" s="432" t="s">
        <v>115</v>
      </c>
      <c r="AI40" s="430" t="s">
        <v>164</v>
      </c>
      <c r="AJ40" s="60"/>
    </row>
    <row r="41" spans="2:38" ht="15.75" customHeight="1">
      <c r="B41" s="99"/>
      <c r="D41" s="746"/>
      <c r="E41" s="747"/>
      <c r="F41" s="747"/>
      <c r="G41" s="748"/>
      <c r="H41" s="633"/>
      <c r="I41" s="554"/>
      <c r="J41" s="635"/>
      <c r="K41" s="633"/>
      <c r="L41" s="554"/>
      <c r="M41" s="635"/>
      <c r="N41" s="633"/>
      <c r="O41" s="554"/>
      <c r="P41" s="635"/>
      <c r="Q41" s="633"/>
      <c r="R41" s="554"/>
      <c r="S41" s="635"/>
      <c r="T41" s="633"/>
      <c r="U41" s="554"/>
      <c r="V41" s="635"/>
      <c r="W41" s="633"/>
      <c r="X41" s="554"/>
      <c r="Y41" s="635"/>
      <c r="Z41" s="633"/>
      <c r="AA41" s="554"/>
      <c r="AB41" s="635"/>
      <c r="AC41" s="596"/>
      <c r="AD41" s="599"/>
      <c r="AE41" s="125"/>
      <c r="AF41" s="450"/>
      <c r="AG41" s="446"/>
      <c r="AH41" s="432"/>
      <c r="AI41" s="430"/>
      <c r="AJ41" s="60"/>
    </row>
    <row r="42" spans="2:38" ht="15.75" customHeight="1">
      <c r="B42" s="99"/>
      <c r="D42" s="651" t="str">
        <f>'A. Background Information'!F38</f>
        <v>Estonian Ministry of the Interior</v>
      </c>
      <c r="E42" s="652"/>
      <c r="F42" s="652"/>
      <c r="G42" s="653"/>
      <c r="H42" s="576">
        <v>47206.621621621627</v>
      </c>
      <c r="I42" s="577"/>
      <c r="J42" s="574">
        <v>0.5811081081081082</v>
      </c>
      <c r="K42" s="576">
        <v>72383.486486486479</v>
      </c>
      <c r="L42" s="577"/>
      <c r="M42" s="574">
        <v>0.89103243243243246</v>
      </c>
      <c r="N42" s="576">
        <v>84971.91891891892</v>
      </c>
      <c r="O42" s="577"/>
      <c r="P42" s="574">
        <v>1.0459945945945948</v>
      </c>
      <c r="Q42" s="576">
        <v>22029.756756756753</v>
      </c>
      <c r="R42" s="577"/>
      <c r="S42" s="574">
        <v>0.27118378378378377</v>
      </c>
      <c r="T42" s="576">
        <v>40912.405405405407</v>
      </c>
      <c r="U42" s="577"/>
      <c r="V42" s="574">
        <v>0.503627027027027</v>
      </c>
      <c r="W42" s="576">
        <v>34618.189189189186</v>
      </c>
      <c r="X42" s="577"/>
      <c r="Y42" s="574">
        <v>0.42614594594594596</v>
      </c>
      <c r="Z42" s="576">
        <v>47206.621621621627</v>
      </c>
      <c r="AA42" s="577"/>
      <c r="AB42" s="574">
        <v>0.5811081081081082</v>
      </c>
      <c r="AC42" s="596"/>
      <c r="AD42" s="599"/>
      <c r="AE42" s="125"/>
      <c r="AF42" s="450"/>
      <c r="AG42" s="446"/>
      <c r="AH42" s="432"/>
      <c r="AI42" s="430"/>
      <c r="AJ42" s="60"/>
    </row>
    <row r="43" spans="2:38" ht="15.75" customHeight="1">
      <c r="B43" s="99"/>
      <c r="D43" s="654"/>
      <c r="E43" s="655"/>
      <c r="F43" s="655"/>
      <c r="G43" s="656"/>
      <c r="H43" s="578"/>
      <c r="I43" s="579"/>
      <c r="J43" s="575"/>
      <c r="K43" s="578"/>
      <c r="L43" s="579"/>
      <c r="M43" s="575"/>
      <c r="N43" s="578"/>
      <c r="O43" s="579"/>
      <c r="P43" s="575"/>
      <c r="Q43" s="578"/>
      <c r="R43" s="579"/>
      <c r="S43" s="575"/>
      <c r="T43" s="578"/>
      <c r="U43" s="579"/>
      <c r="V43" s="575"/>
      <c r="W43" s="578"/>
      <c r="X43" s="579"/>
      <c r="Y43" s="575"/>
      <c r="Z43" s="578"/>
      <c r="AA43" s="579"/>
      <c r="AB43" s="575"/>
      <c r="AC43" s="596"/>
      <c r="AD43" s="599"/>
      <c r="AE43" s="125"/>
      <c r="AF43" s="450"/>
      <c r="AG43" s="446"/>
      <c r="AH43" s="432"/>
      <c r="AI43" s="430"/>
      <c r="AJ43" s="60"/>
    </row>
    <row r="44" spans="2:38" ht="15.75" customHeight="1" thickBot="1">
      <c r="B44" s="99"/>
      <c r="D44" s="651" t="str">
        <f>'A. Background Information'!F39</f>
        <v>Internal Audit Department of the Estonian Ministry of the Interior</v>
      </c>
      <c r="E44" s="652"/>
      <c r="F44" s="652"/>
      <c r="G44" s="653"/>
      <c r="H44" s="576">
        <v>0</v>
      </c>
      <c r="I44" s="577">
        <v>0</v>
      </c>
      <c r="J44" s="574">
        <v>0</v>
      </c>
      <c r="K44" s="576">
        <v>0</v>
      </c>
      <c r="L44" s="577">
        <v>0</v>
      </c>
      <c r="M44" s="574">
        <v>0</v>
      </c>
      <c r="N44" s="576">
        <v>0</v>
      </c>
      <c r="O44" s="577">
        <v>0</v>
      </c>
      <c r="P44" s="574">
        <v>0</v>
      </c>
      <c r="Q44" s="576">
        <v>0</v>
      </c>
      <c r="R44" s="577">
        <v>0</v>
      </c>
      <c r="S44" s="574">
        <v>0</v>
      </c>
      <c r="T44" s="576">
        <v>0</v>
      </c>
      <c r="U44" s="577">
        <v>0</v>
      </c>
      <c r="V44" s="574">
        <v>0</v>
      </c>
      <c r="W44" s="576">
        <v>0</v>
      </c>
      <c r="X44" s="577">
        <v>0</v>
      </c>
      <c r="Y44" s="574">
        <v>0</v>
      </c>
      <c r="Z44" s="576">
        <v>0</v>
      </c>
      <c r="AA44" s="577">
        <v>0</v>
      </c>
      <c r="AB44" s="574">
        <v>0</v>
      </c>
      <c r="AC44" s="596"/>
      <c r="AD44" s="599"/>
      <c r="AE44" s="125"/>
      <c r="AF44" s="449"/>
      <c r="AG44" s="447"/>
      <c r="AH44" s="433"/>
      <c r="AI44" s="431"/>
      <c r="AJ44" s="61"/>
    </row>
    <row r="45" spans="2:38" ht="15.75" customHeight="1">
      <c r="B45" s="99"/>
      <c r="D45" s="654"/>
      <c r="E45" s="655"/>
      <c r="F45" s="655"/>
      <c r="G45" s="656"/>
      <c r="H45" s="578"/>
      <c r="I45" s="579"/>
      <c r="J45" s="575"/>
      <c r="K45" s="578"/>
      <c r="L45" s="579"/>
      <c r="M45" s="575"/>
      <c r="N45" s="578"/>
      <c r="O45" s="579"/>
      <c r="P45" s="575"/>
      <c r="Q45" s="578"/>
      <c r="R45" s="579"/>
      <c r="S45" s="575"/>
      <c r="T45" s="578"/>
      <c r="U45" s="579"/>
      <c r="V45" s="575"/>
      <c r="W45" s="578"/>
      <c r="X45" s="579"/>
      <c r="Y45" s="575"/>
      <c r="Z45" s="578"/>
      <c r="AA45" s="579"/>
      <c r="AB45" s="575"/>
      <c r="AC45" s="596"/>
      <c r="AD45" s="599"/>
      <c r="AE45" s="125"/>
      <c r="AF45" s="448" t="s">
        <v>165</v>
      </c>
      <c r="AG45" s="445" t="s">
        <v>166</v>
      </c>
      <c r="AH45" s="434" t="s">
        <v>115</v>
      </c>
      <c r="AI45" s="435" t="s">
        <v>167</v>
      </c>
      <c r="AJ45" s="59"/>
    </row>
    <row r="46" spans="2:38" ht="15.75" customHeight="1" thickBot="1">
      <c r="B46" s="99"/>
      <c r="D46" s="642" t="s">
        <v>323</v>
      </c>
      <c r="E46" s="643"/>
      <c r="F46" s="643"/>
      <c r="G46" s="644"/>
      <c r="H46" s="621" t="s">
        <v>1554</v>
      </c>
      <c r="I46" s="622"/>
      <c r="J46" s="622"/>
      <c r="K46" s="622"/>
      <c r="L46" s="622"/>
      <c r="M46" s="622"/>
      <c r="N46" s="622"/>
      <c r="O46" s="622"/>
      <c r="P46" s="622"/>
      <c r="Q46" s="622"/>
      <c r="R46" s="622"/>
      <c r="S46" s="622"/>
      <c r="T46" s="622"/>
      <c r="U46" s="622"/>
      <c r="V46" s="622"/>
      <c r="W46" s="622"/>
      <c r="X46" s="622"/>
      <c r="Y46" s="622"/>
      <c r="Z46" s="622"/>
      <c r="AA46" s="622"/>
      <c r="AB46" s="623"/>
      <c r="AC46" s="596"/>
      <c r="AD46" s="599"/>
      <c r="AE46" s="125"/>
      <c r="AF46" s="449"/>
      <c r="AG46" s="447"/>
      <c r="AH46" s="433"/>
      <c r="AI46" s="431"/>
      <c r="AJ46" s="61"/>
    </row>
    <row r="47" spans="2:38" ht="15.75" customHeight="1">
      <c r="B47" s="99"/>
      <c r="D47" s="645"/>
      <c r="E47" s="646"/>
      <c r="F47" s="646"/>
      <c r="G47" s="647"/>
      <c r="H47" s="624"/>
      <c r="I47" s="625"/>
      <c r="J47" s="625"/>
      <c r="K47" s="625"/>
      <c r="L47" s="625"/>
      <c r="M47" s="625"/>
      <c r="N47" s="625"/>
      <c r="O47" s="625"/>
      <c r="P47" s="625"/>
      <c r="Q47" s="625"/>
      <c r="R47" s="625"/>
      <c r="S47" s="625"/>
      <c r="T47" s="625"/>
      <c r="U47" s="625"/>
      <c r="V47" s="625"/>
      <c r="W47" s="625"/>
      <c r="X47" s="625"/>
      <c r="Y47" s="625"/>
      <c r="Z47" s="625"/>
      <c r="AA47" s="625"/>
      <c r="AB47" s="626"/>
      <c r="AC47" s="596"/>
      <c r="AD47" s="599"/>
      <c r="AE47" s="125"/>
      <c r="AF47" s="448" t="s">
        <v>168</v>
      </c>
      <c r="AG47" s="445" t="s">
        <v>169</v>
      </c>
      <c r="AH47" s="434" t="s">
        <v>115</v>
      </c>
      <c r="AI47" s="435" t="s">
        <v>170</v>
      </c>
      <c r="AJ47" s="59"/>
    </row>
    <row r="48" spans="2:38" ht="15.75" customHeight="1">
      <c r="B48" s="99"/>
      <c r="D48" s="645"/>
      <c r="E48" s="646"/>
      <c r="F48" s="646"/>
      <c r="G48" s="647"/>
      <c r="H48" s="624"/>
      <c r="I48" s="625"/>
      <c r="J48" s="625"/>
      <c r="K48" s="625"/>
      <c r="L48" s="625"/>
      <c r="M48" s="625"/>
      <c r="N48" s="625"/>
      <c r="O48" s="625"/>
      <c r="P48" s="625"/>
      <c r="Q48" s="625"/>
      <c r="R48" s="625"/>
      <c r="S48" s="625"/>
      <c r="T48" s="625"/>
      <c r="U48" s="625"/>
      <c r="V48" s="625"/>
      <c r="W48" s="625"/>
      <c r="X48" s="625"/>
      <c r="Y48" s="625"/>
      <c r="Z48" s="625"/>
      <c r="AA48" s="625"/>
      <c r="AB48" s="626"/>
      <c r="AC48" s="596"/>
      <c r="AD48" s="599"/>
      <c r="AE48" s="125"/>
      <c r="AF48" s="450"/>
      <c r="AG48" s="446"/>
      <c r="AH48" s="432"/>
      <c r="AI48" s="430"/>
      <c r="AJ48" s="60"/>
    </row>
    <row r="49" spans="2:36" ht="15.75" customHeight="1">
      <c r="B49" s="99"/>
      <c r="D49" s="645"/>
      <c r="E49" s="646"/>
      <c r="F49" s="646"/>
      <c r="G49" s="647"/>
      <c r="H49" s="624"/>
      <c r="I49" s="625"/>
      <c r="J49" s="625"/>
      <c r="K49" s="625"/>
      <c r="L49" s="625"/>
      <c r="M49" s="625"/>
      <c r="N49" s="625"/>
      <c r="O49" s="625"/>
      <c r="P49" s="625"/>
      <c r="Q49" s="625"/>
      <c r="R49" s="625"/>
      <c r="S49" s="625"/>
      <c r="T49" s="625"/>
      <c r="U49" s="625"/>
      <c r="V49" s="625"/>
      <c r="W49" s="625"/>
      <c r="X49" s="625"/>
      <c r="Y49" s="625"/>
      <c r="Z49" s="625"/>
      <c r="AA49" s="625"/>
      <c r="AB49" s="626"/>
      <c r="AC49" s="596"/>
      <c r="AD49" s="599"/>
      <c r="AE49" s="125"/>
      <c r="AF49" s="450"/>
      <c r="AG49" s="446"/>
      <c r="AH49" s="432" t="s">
        <v>115</v>
      </c>
      <c r="AI49" s="430" t="s">
        <v>171</v>
      </c>
      <c r="AJ49" s="60"/>
    </row>
    <row r="50" spans="2:36" ht="15.75" customHeight="1" thickBot="1">
      <c r="B50" s="99"/>
      <c r="D50" s="648"/>
      <c r="E50" s="649"/>
      <c r="F50" s="649"/>
      <c r="G50" s="650"/>
      <c r="H50" s="627"/>
      <c r="I50" s="628"/>
      <c r="J50" s="628"/>
      <c r="K50" s="628"/>
      <c r="L50" s="628"/>
      <c r="M50" s="628"/>
      <c r="N50" s="628"/>
      <c r="O50" s="628"/>
      <c r="P50" s="628"/>
      <c r="Q50" s="628"/>
      <c r="R50" s="628"/>
      <c r="S50" s="628"/>
      <c r="T50" s="628"/>
      <c r="U50" s="628"/>
      <c r="V50" s="628"/>
      <c r="W50" s="628"/>
      <c r="X50" s="628"/>
      <c r="Y50" s="628"/>
      <c r="Z50" s="628"/>
      <c r="AA50" s="628"/>
      <c r="AB50" s="629"/>
      <c r="AC50" s="596"/>
      <c r="AD50" s="599"/>
      <c r="AE50" s="125"/>
      <c r="AF50" s="449"/>
      <c r="AG50" s="447"/>
      <c r="AH50" s="433"/>
      <c r="AI50" s="431"/>
      <c r="AJ50" s="61"/>
    </row>
    <row r="51" spans="2:36" ht="15.75" customHeight="1">
      <c r="B51" s="99"/>
      <c r="D51" s="651" t="s">
        <v>324</v>
      </c>
      <c r="E51" s="652"/>
      <c r="F51" s="652"/>
      <c r="G51" s="653"/>
      <c r="H51" s="576">
        <v>0</v>
      </c>
      <c r="I51" s="577">
        <v>0</v>
      </c>
      <c r="J51" s="574">
        <v>0</v>
      </c>
      <c r="K51" s="576">
        <v>0</v>
      </c>
      <c r="L51" s="577">
        <v>0</v>
      </c>
      <c r="M51" s="574">
        <v>0</v>
      </c>
      <c r="N51" s="576">
        <v>0</v>
      </c>
      <c r="O51" s="577">
        <v>0</v>
      </c>
      <c r="P51" s="574">
        <v>0</v>
      </c>
      <c r="Q51" s="576">
        <v>0</v>
      </c>
      <c r="R51" s="577">
        <v>0</v>
      </c>
      <c r="S51" s="574">
        <v>0</v>
      </c>
      <c r="T51" s="576">
        <v>0</v>
      </c>
      <c r="U51" s="577">
        <v>0</v>
      </c>
      <c r="V51" s="574">
        <v>0</v>
      </c>
      <c r="W51" s="576">
        <v>0</v>
      </c>
      <c r="X51" s="577">
        <v>0</v>
      </c>
      <c r="Y51" s="574">
        <v>0</v>
      </c>
      <c r="Z51" s="576">
        <v>0</v>
      </c>
      <c r="AA51" s="577">
        <v>0</v>
      </c>
      <c r="AB51" s="574">
        <v>0</v>
      </c>
      <c r="AC51" s="596"/>
      <c r="AD51" s="599"/>
      <c r="AE51" s="125"/>
      <c r="AF51" s="448" t="s">
        <v>172</v>
      </c>
      <c r="AG51" s="445" t="s">
        <v>173</v>
      </c>
      <c r="AH51" s="434" t="s">
        <v>115</v>
      </c>
      <c r="AI51" s="435" t="s">
        <v>174</v>
      </c>
      <c r="AJ51" s="59"/>
    </row>
    <row r="52" spans="2:36" ht="15.75" customHeight="1">
      <c r="B52" s="99"/>
      <c r="D52" s="654"/>
      <c r="E52" s="655"/>
      <c r="F52" s="655"/>
      <c r="G52" s="656"/>
      <c r="H52" s="657"/>
      <c r="I52" s="658"/>
      <c r="J52" s="659"/>
      <c r="K52" s="657"/>
      <c r="L52" s="658"/>
      <c r="M52" s="575"/>
      <c r="N52" s="578"/>
      <c r="O52" s="579"/>
      <c r="P52" s="575"/>
      <c r="Q52" s="657"/>
      <c r="R52" s="658"/>
      <c r="S52" s="659"/>
      <c r="T52" s="657"/>
      <c r="U52" s="658"/>
      <c r="V52" s="575"/>
      <c r="W52" s="578"/>
      <c r="X52" s="579"/>
      <c r="Y52" s="575"/>
      <c r="Z52" s="578"/>
      <c r="AA52" s="579"/>
      <c r="AB52" s="575"/>
      <c r="AC52" s="596"/>
      <c r="AD52" s="599"/>
      <c r="AE52" s="125"/>
      <c r="AF52" s="450"/>
      <c r="AG52" s="446"/>
      <c r="AH52" s="432"/>
      <c r="AI52" s="430"/>
      <c r="AJ52" s="60"/>
    </row>
    <row r="53" spans="2:36" ht="15.75" customHeight="1" thickBot="1">
      <c r="B53" s="99"/>
      <c r="D53" s="651" t="str">
        <f>'A. Background Information'!F40</f>
        <v>N/A</v>
      </c>
      <c r="E53" s="652"/>
      <c r="F53" s="652"/>
      <c r="G53" s="652"/>
      <c r="H53" s="576">
        <v>0</v>
      </c>
      <c r="I53" s="577">
        <v>0</v>
      </c>
      <c r="J53" s="574">
        <v>0</v>
      </c>
      <c r="K53" s="576">
        <v>0</v>
      </c>
      <c r="L53" s="577">
        <v>0</v>
      </c>
      <c r="M53" s="574">
        <v>0</v>
      </c>
      <c r="N53" s="576">
        <v>0</v>
      </c>
      <c r="O53" s="577">
        <v>0</v>
      </c>
      <c r="P53" s="574">
        <v>0</v>
      </c>
      <c r="Q53" s="576">
        <v>0</v>
      </c>
      <c r="R53" s="577">
        <v>0</v>
      </c>
      <c r="S53" s="574">
        <v>0</v>
      </c>
      <c r="T53" s="576">
        <v>0</v>
      </c>
      <c r="U53" s="577">
        <v>0</v>
      </c>
      <c r="V53" s="574">
        <v>0</v>
      </c>
      <c r="W53" s="576">
        <v>0</v>
      </c>
      <c r="X53" s="577">
        <v>0</v>
      </c>
      <c r="Y53" s="574">
        <v>0</v>
      </c>
      <c r="Z53" s="576">
        <v>0</v>
      </c>
      <c r="AA53" s="577">
        <v>0</v>
      </c>
      <c r="AB53" s="574">
        <v>0</v>
      </c>
      <c r="AC53" s="596"/>
      <c r="AD53" s="599"/>
      <c r="AE53" s="125"/>
      <c r="AF53" s="449"/>
      <c r="AG53" s="447"/>
      <c r="AH53" s="433"/>
      <c r="AI53" s="431"/>
      <c r="AJ53" s="61"/>
    </row>
    <row r="54" spans="2:36" ht="15.75" customHeight="1">
      <c r="B54" s="99"/>
      <c r="D54" s="654"/>
      <c r="E54" s="655"/>
      <c r="F54" s="655"/>
      <c r="G54" s="655"/>
      <c r="H54" s="578"/>
      <c r="I54" s="579"/>
      <c r="J54" s="575"/>
      <c r="K54" s="578"/>
      <c r="L54" s="579"/>
      <c r="M54" s="575"/>
      <c r="N54" s="578"/>
      <c r="O54" s="579"/>
      <c r="P54" s="575"/>
      <c r="Q54" s="578"/>
      <c r="R54" s="579"/>
      <c r="S54" s="575"/>
      <c r="T54" s="578"/>
      <c r="U54" s="579"/>
      <c r="V54" s="575"/>
      <c r="W54" s="578"/>
      <c r="X54" s="579"/>
      <c r="Y54" s="575"/>
      <c r="Z54" s="578"/>
      <c r="AA54" s="579"/>
      <c r="AB54" s="575"/>
      <c r="AC54" s="596"/>
      <c r="AD54" s="599"/>
      <c r="AE54" s="125"/>
      <c r="AF54" s="448" t="s">
        <v>175</v>
      </c>
      <c r="AG54" s="445" t="s">
        <v>176</v>
      </c>
      <c r="AH54" s="434" t="s">
        <v>115</v>
      </c>
      <c r="AI54" s="435" t="s">
        <v>177</v>
      </c>
      <c r="AJ54" s="59"/>
    </row>
    <row r="55" spans="2:36" ht="15.75" customHeight="1" thickBot="1">
      <c r="B55" s="99"/>
      <c r="D55" s="651" t="str">
        <f>'A. Background Information'!F41</f>
        <v>N/A</v>
      </c>
      <c r="E55" s="652"/>
      <c r="F55" s="652"/>
      <c r="G55" s="653"/>
      <c r="H55" s="576">
        <v>0</v>
      </c>
      <c r="I55" s="577">
        <v>0</v>
      </c>
      <c r="J55" s="574">
        <v>0</v>
      </c>
      <c r="K55" s="576">
        <v>0</v>
      </c>
      <c r="L55" s="577">
        <v>0</v>
      </c>
      <c r="M55" s="574">
        <v>0</v>
      </c>
      <c r="N55" s="576">
        <v>0</v>
      </c>
      <c r="O55" s="577">
        <v>0</v>
      </c>
      <c r="P55" s="574">
        <v>0</v>
      </c>
      <c r="Q55" s="576">
        <v>0</v>
      </c>
      <c r="R55" s="577">
        <v>0</v>
      </c>
      <c r="S55" s="574">
        <v>0</v>
      </c>
      <c r="T55" s="576">
        <v>0</v>
      </c>
      <c r="U55" s="577">
        <v>0</v>
      </c>
      <c r="V55" s="574">
        <v>0</v>
      </c>
      <c r="W55" s="576">
        <v>0</v>
      </c>
      <c r="X55" s="577">
        <v>0</v>
      </c>
      <c r="Y55" s="574">
        <v>0</v>
      </c>
      <c r="Z55" s="576">
        <v>0</v>
      </c>
      <c r="AA55" s="577">
        <v>0</v>
      </c>
      <c r="AB55" s="574">
        <v>0</v>
      </c>
      <c r="AC55" s="596"/>
      <c r="AD55" s="599"/>
      <c r="AF55" s="449"/>
      <c r="AG55" s="447"/>
      <c r="AH55" s="433"/>
      <c r="AI55" s="431"/>
      <c r="AJ55" s="61"/>
    </row>
    <row r="56" spans="2:36" ht="15.75" customHeight="1">
      <c r="B56" s="99"/>
      <c r="D56" s="654"/>
      <c r="E56" s="655"/>
      <c r="F56" s="655"/>
      <c r="G56" s="656"/>
      <c r="H56" s="578"/>
      <c r="I56" s="579"/>
      <c r="J56" s="575"/>
      <c r="K56" s="578"/>
      <c r="L56" s="579"/>
      <c r="M56" s="575"/>
      <c r="N56" s="578"/>
      <c r="O56" s="579"/>
      <c r="P56" s="575"/>
      <c r="Q56" s="578"/>
      <c r="R56" s="579"/>
      <c r="S56" s="575"/>
      <c r="T56" s="578"/>
      <c r="U56" s="579"/>
      <c r="V56" s="575"/>
      <c r="W56" s="578"/>
      <c r="X56" s="579"/>
      <c r="Y56" s="575"/>
      <c r="Z56" s="578"/>
      <c r="AA56" s="579"/>
      <c r="AB56" s="575"/>
      <c r="AC56" s="596"/>
      <c r="AD56" s="599"/>
      <c r="AF56" s="448" t="s">
        <v>178</v>
      </c>
      <c r="AG56" s="445" t="s">
        <v>179</v>
      </c>
      <c r="AH56" s="434" t="s">
        <v>115</v>
      </c>
      <c r="AI56" s="435" t="s">
        <v>180</v>
      </c>
      <c r="AJ56" s="59"/>
    </row>
    <row r="57" spans="2:36" ht="15.75" customHeight="1">
      <c r="B57" s="99"/>
      <c r="D57" s="651" t="str">
        <f>'A. Background Information'!F42</f>
        <v>N/A</v>
      </c>
      <c r="E57" s="652"/>
      <c r="F57" s="652"/>
      <c r="G57" s="653"/>
      <c r="H57" s="576">
        <v>0</v>
      </c>
      <c r="I57" s="577">
        <v>0</v>
      </c>
      <c r="J57" s="574">
        <v>0</v>
      </c>
      <c r="K57" s="576">
        <v>0</v>
      </c>
      <c r="L57" s="577">
        <v>0</v>
      </c>
      <c r="M57" s="574">
        <v>0</v>
      </c>
      <c r="N57" s="576">
        <v>0</v>
      </c>
      <c r="O57" s="577">
        <v>0</v>
      </c>
      <c r="P57" s="574">
        <v>0</v>
      </c>
      <c r="Q57" s="576">
        <v>0</v>
      </c>
      <c r="R57" s="577">
        <v>0</v>
      </c>
      <c r="S57" s="574">
        <v>0</v>
      </c>
      <c r="T57" s="576">
        <v>0</v>
      </c>
      <c r="U57" s="577">
        <v>0</v>
      </c>
      <c r="V57" s="574">
        <v>0</v>
      </c>
      <c r="W57" s="576">
        <v>0</v>
      </c>
      <c r="X57" s="577">
        <v>0</v>
      </c>
      <c r="Y57" s="574">
        <v>0</v>
      </c>
      <c r="Z57" s="576">
        <v>0</v>
      </c>
      <c r="AA57" s="577">
        <v>0</v>
      </c>
      <c r="AB57" s="574">
        <v>0</v>
      </c>
      <c r="AC57" s="596"/>
      <c r="AD57" s="599"/>
      <c r="AF57" s="450"/>
      <c r="AG57" s="446"/>
      <c r="AH57" s="432"/>
      <c r="AI57" s="430"/>
      <c r="AJ57" s="60"/>
    </row>
    <row r="58" spans="2:36" ht="15.75" customHeight="1">
      <c r="B58" s="99"/>
      <c r="D58" s="654"/>
      <c r="E58" s="655"/>
      <c r="F58" s="655"/>
      <c r="G58" s="656"/>
      <c r="H58" s="578"/>
      <c r="I58" s="579"/>
      <c r="J58" s="575"/>
      <c r="K58" s="578"/>
      <c r="L58" s="579"/>
      <c r="M58" s="575"/>
      <c r="N58" s="578"/>
      <c r="O58" s="579"/>
      <c r="P58" s="575"/>
      <c r="Q58" s="578"/>
      <c r="R58" s="579"/>
      <c r="S58" s="575"/>
      <c r="T58" s="578"/>
      <c r="U58" s="579"/>
      <c r="V58" s="575"/>
      <c r="W58" s="578"/>
      <c r="X58" s="579"/>
      <c r="Y58" s="575"/>
      <c r="Z58" s="578"/>
      <c r="AA58" s="579"/>
      <c r="AB58" s="575"/>
      <c r="AC58" s="596"/>
      <c r="AD58" s="599"/>
      <c r="AF58" s="450"/>
      <c r="AG58" s="446"/>
      <c r="AH58" s="432" t="s">
        <v>115</v>
      </c>
      <c r="AI58" s="430" t="s">
        <v>181</v>
      </c>
      <c r="AJ58" s="60"/>
    </row>
    <row r="59" spans="2:36" ht="15.75" customHeight="1" thickBot="1">
      <c r="B59" s="99"/>
      <c r="D59" s="651" t="str">
        <f>'A. Background Information'!F43</f>
        <v>N/A</v>
      </c>
      <c r="E59" s="652"/>
      <c r="F59" s="652"/>
      <c r="G59" s="653"/>
      <c r="H59" s="576">
        <v>0</v>
      </c>
      <c r="I59" s="577">
        <v>0</v>
      </c>
      <c r="J59" s="574">
        <v>0</v>
      </c>
      <c r="K59" s="576">
        <v>0</v>
      </c>
      <c r="L59" s="577">
        <v>0</v>
      </c>
      <c r="M59" s="574">
        <v>0</v>
      </c>
      <c r="N59" s="576">
        <v>0</v>
      </c>
      <c r="O59" s="577">
        <v>0</v>
      </c>
      <c r="P59" s="574">
        <v>0</v>
      </c>
      <c r="Q59" s="576">
        <v>0</v>
      </c>
      <c r="R59" s="577">
        <v>0</v>
      </c>
      <c r="S59" s="574">
        <v>0</v>
      </c>
      <c r="T59" s="576">
        <v>0</v>
      </c>
      <c r="U59" s="577">
        <v>0</v>
      </c>
      <c r="V59" s="574">
        <v>0</v>
      </c>
      <c r="W59" s="576">
        <v>0</v>
      </c>
      <c r="X59" s="577">
        <v>0</v>
      </c>
      <c r="Y59" s="574">
        <v>0</v>
      </c>
      <c r="Z59" s="576">
        <v>0</v>
      </c>
      <c r="AA59" s="577">
        <v>0</v>
      </c>
      <c r="AB59" s="574">
        <v>0</v>
      </c>
      <c r="AC59" s="596"/>
      <c r="AD59" s="599"/>
      <c r="AF59" s="449"/>
      <c r="AG59" s="447"/>
      <c r="AH59" s="433"/>
      <c r="AI59" s="431"/>
      <c r="AJ59" s="61"/>
    </row>
    <row r="60" spans="2:36" ht="15.75" customHeight="1">
      <c r="B60" s="99"/>
      <c r="D60" s="654"/>
      <c r="E60" s="655"/>
      <c r="F60" s="655"/>
      <c r="G60" s="656"/>
      <c r="H60" s="578"/>
      <c r="I60" s="579"/>
      <c r="J60" s="575"/>
      <c r="K60" s="578"/>
      <c r="L60" s="579"/>
      <c r="M60" s="575"/>
      <c r="N60" s="578"/>
      <c r="O60" s="579"/>
      <c r="P60" s="575"/>
      <c r="Q60" s="578"/>
      <c r="R60" s="579"/>
      <c r="S60" s="575"/>
      <c r="T60" s="578"/>
      <c r="U60" s="579"/>
      <c r="V60" s="575"/>
      <c r="W60" s="578"/>
      <c r="X60" s="579"/>
      <c r="Y60" s="575"/>
      <c r="Z60" s="578"/>
      <c r="AA60" s="579"/>
      <c r="AB60" s="575"/>
      <c r="AC60" s="596"/>
      <c r="AD60" s="599"/>
      <c r="AF60" s="448" t="s">
        <v>182</v>
      </c>
      <c r="AG60" s="445" t="s">
        <v>183</v>
      </c>
      <c r="AH60" s="434" t="s">
        <v>115</v>
      </c>
      <c r="AI60" s="435" t="s">
        <v>184</v>
      </c>
      <c r="AJ60" s="59"/>
    </row>
    <row r="61" spans="2:36" ht="15.75" customHeight="1">
      <c r="B61" s="99"/>
      <c r="D61" s="651" t="str">
        <f>'A. Background Information'!F44</f>
        <v>N/A</v>
      </c>
      <c r="E61" s="652"/>
      <c r="F61" s="652"/>
      <c r="G61" s="653"/>
      <c r="H61" s="576">
        <v>0</v>
      </c>
      <c r="I61" s="577"/>
      <c r="J61" s="574">
        <v>0</v>
      </c>
      <c r="K61" s="576">
        <v>0</v>
      </c>
      <c r="L61" s="577">
        <v>0</v>
      </c>
      <c r="M61" s="574">
        <v>0</v>
      </c>
      <c r="N61" s="576">
        <v>0</v>
      </c>
      <c r="O61" s="577">
        <v>0</v>
      </c>
      <c r="P61" s="574">
        <v>0</v>
      </c>
      <c r="Q61" s="576">
        <v>0</v>
      </c>
      <c r="R61" s="577"/>
      <c r="S61" s="574">
        <v>0</v>
      </c>
      <c r="T61" s="576">
        <v>0</v>
      </c>
      <c r="U61" s="577">
        <v>0</v>
      </c>
      <c r="V61" s="574">
        <v>0</v>
      </c>
      <c r="W61" s="576">
        <v>0</v>
      </c>
      <c r="X61" s="577">
        <v>0</v>
      </c>
      <c r="Y61" s="574">
        <v>0</v>
      </c>
      <c r="Z61" s="576">
        <v>0</v>
      </c>
      <c r="AA61" s="577">
        <v>0</v>
      </c>
      <c r="AB61" s="574">
        <v>0</v>
      </c>
      <c r="AC61" s="596"/>
      <c r="AD61" s="599"/>
      <c r="AF61" s="450"/>
      <c r="AG61" s="446"/>
      <c r="AH61" s="432"/>
      <c r="AI61" s="430"/>
      <c r="AJ61" s="60"/>
    </row>
    <row r="62" spans="2:36" ht="15.75" customHeight="1">
      <c r="B62" s="99"/>
      <c r="D62" s="654"/>
      <c r="E62" s="655"/>
      <c r="F62" s="655"/>
      <c r="G62" s="656"/>
      <c r="H62" s="578"/>
      <c r="I62" s="579"/>
      <c r="J62" s="575"/>
      <c r="K62" s="578"/>
      <c r="L62" s="579"/>
      <c r="M62" s="575"/>
      <c r="N62" s="578"/>
      <c r="O62" s="579"/>
      <c r="P62" s="575"/>
      <c r="Q62" s="578"/>
      <c r="R62" s="579"/>
      <c r="S62" s="575"/>
      <c r="T62" s="578"/>
      <c r="U62" s="579"/>
      <c r="V62" s="575"/>
      <c r="W62" s="578"/>
      <c r="X62" s="579"/>
      <c r="Y62" s="575"/>
      <c r="Z62" s="578"/>
      <c r="AA62" s="579"/>
      <c r="AB62" s="575"/>
      <c r="AC62" s="596"/>
      <c r="AD62" s="599"/>
      <c r="AF62" s="450"/>
      <c r="AG62" s="446"/>
      <c r="AH62" s="432"/>
      <c r="AI62" s="430"/>
      <c r="AJ62" s="60"/>
    </row>
    <row r="63" spans="2:36" ht="15.75" customHeight="1">
      <c r="B63" s="99"/>
      <c r="D63" s="651" t="str">
        <f>'A. Background Information'!F45</f>
        <v>N/A</v>
      </c>
      <c r="E63" s="652"/>
      <c r="F63" s="652"/>
      <c r="G63" s="653"/>
      <c r="H63" s="576">
        <v>0</v>
      </c>
      <c r="I63" s="577">
        <v>0</v>
      </c>
      <c r="J63" s="574">
        <v>0</v>
      </c>
      <c r="K63" s="576">
        <v>0</v>
      </c>
      <c r="L63" s="577">
        <v>0</v>
      </c>
      <c r="M63" s="574">
        <v>0</v>
      </c>
      <c r="N63" s="576">
        <v>0</v>
      </c>
      <c r="O63" s="577">
        <v>0</v>
      </c>
      <c r="P63" s="574">
        <v>0</v>
      </c>
      <c r="Q63" s="576">
        <v>0</v>
      </c>
      <c r="R63" s="577">
        <v>0</v>
      </c>
      <c r="S63" s="574">
        <v>0</v>
      </c>
      <c r="T63" s="576">
        <v>0</v>
      </c>
      <c r="U63" s="577">
        <v>0</v>
      </c>
      <c r="V63" s="574">
        <v>0</v>
      </c>
      <c r="W63" s="576">
        <v>0</v>
      </c>
      <c r="X63" s="577">
        <v>0</v>
      </c>
      <c r="Y63" s="574">
        <v>0</v>
      </c>
      <c r="Z63" s="576">
        <v>0</v>
      </c>
      <c r="AA63" s="577">
        <v>0</v>
      </c>
      <c r="AB63" s="574">
        <v>0</v>
      </c>
      <c r="AC63" s="596"/>
      <c r="AD63" s="599"/>
      <c r="AF63" s="450"/>
      <c r="AG63" s="446"/>
      <c r="AH63" s="432" t="s">
        <v>115</v>
      </c>
      <c r="AI63" s="430" t="s">
        <v>185</v>
      </c>
      <c r="AJ63" s="60"/>
    </row>
    <row r="64" spans="2:36" ht="15.75" customHeight="1">
      <c r="B64" s="99"/>
      <c r="D64" s="654"/>
      <c r="E64" s="655"/>
      <c r="F64" s="655"/>
      <c r="G64" s="656"/>
      <c r="H64" s="578"/>
      <c r="I64" s="579"/>
      <c r="J64" s="575"/>
      <c r="K64" s="578"/>
      <c r="L64" s="579"/>
      <c r="M64" s="575"/>
      <c r="N64" s="578"/>
      <c r="O64" s="579"/>
      <c r="P64" s="575"/>
      <c r="Q64" s="578"/>
      <c r="R64" s="579"/>
      <c r="S64" s="575"/>
      <c r="T64" s="578"/>
      <c r="U64" s="579"/>
      <c r="V64" s="575"/>
      <c r="W64" s="578"/>
      <c r="X64" s="579"/>
      <c r="Y64" s="575"/>
      <c r="Z64" s="578"/>
      <c r="AA64" s="579"/>
      <c r="AB64" s="575"/>
      <c r="AC64" s="596"/>
      <c r="AD64" s="599"/>
      <c r="AF64" s="450"/>
      <c r="AG64" s="446"/>
      <c r="AH64" s="432"/>
      <c r="AI64" s="430"/>
      <c r="AJ64" s="60"/>
    </row>
    <row r="65" spans="2:36" ht="15.75" customHeight="1">
      <c r="B65" s="99"/>
      <c r="D65" s="651" t="str">
        <f>'A. Background Information'!F46</f>
        <v>N/A</v>
      </c>
      <c r="E65" s="652"/>
      <c r="F65" s="652"/>
      <c r="G65" s="653"/>
      <c r="H65" s="576">
        <v>0</v>
      </c>
      <c r="I65" s="577">
        <v>0</v>
      </c>
      <c r="J65" s="574">
        <v>0</v>
      </c>
      <c r="K65" s="576">
        <v>0</v>
      </c>
      <c r="L65" s="577">
        <v>0</v>
      </c>
      <c r="M65" s="574">
        <v>0</v>
      </c>
      <c r="N65" s="576">
        <v>0</v>
      </c>
      <c r="O65" s="577">
        <v>0</v>
      </c>
      <c r="P65" s="574">
        <v>0</v>
      </c>
      <c r="Q65" s="576">
        <v>0</v>
      </c>
      <c r="R65" s="577">
        <v>0</v>
      </c>
      <c r="S65" s="574">
        <v>0</v>
      </c>
      <c r="T65" s="576">
        <v>0</v>
      </c>
      <c r="U65" s="577">
        <v>0</v>
      </c>
      <c r="V65" s="574">
        <v>0</v>
      </c>
      <c r="W65" s="576">
        <v>0</v>
      </c>
      <c r="X65" s="577">
        <v>0</v>
      </c>
      <c r="Y65" s="574">
        <v>0</v>
      </c>
      <c r="Z65" s="576">
        <v>0</v>
      </c>
      <c r="AA65" s="577">
        <v>0</v>
      </c>
      <c r="AB65" s="574">
        <v>0</v>
      </c>
      <c r="AC65" s="596"/>
      <c r="AD65" s="599"/>
      <c r="AF65" s="450"/>
      <c r="AG65" s="446"/>
      <c r="AH65" s="432" t="s">
        <v>115</v>
      </c>
      <c r="AI65" s="430" t="s">
        <v>186</v>
      </c>
      <c r="AJ65" s="60"/>
    </row>
    <row r="66" spans="2:36" ht="15.75" customHeight="1" thickBot="1">
      <c r="B66" s="99"/>
      <c r="D66" s="654"/>
      <c r="E66" s="655"/>
      <c r="F66" s="655"/>
      <c r="G66" s="656"/>
      <c r="H66" s="578"/>
      <c r="I66" s="579"/>
      <c r="J66" s="575"/>
      <c r="K66" s="578"/>
      <c r="L66" s="579"/>
      <c r="M66" s="575"/>
      <c r="N66" s="578"/>
      <c r="O66" s="579"/>
      <c r="P66" s="575"/>
      <c r="Q66" s="578"/>
      <c r="R66" s="579"/>
      <c r="S66" s="575"/>
      <c r="T66" s="578"/>
      <c r="U66" s="579"/>
      <c r="V66" s="575"/>
      <c r="W66" s="578"/>
      <c r="X66" s="579"/>
      <c r="Y66" s="575"/>
      <c r="Z66" s="578"/>
      <c r="AA66" s="579"/>
      <c r="AB66" s="575"/>
      <c r="AC66" s="596"/>
      <c r="AD66" s="599"/>
      <c r="AF66" s="452"/>
      <c r="AG66" s="453"/>
      <c r="AH66" s="451"/>
      <c r="AI66" s="454"/>
      <c r="AJ66" s="62"/>
    </row>
    <row r="67" spans="2:36" ht="15.75" customHeight="1" thickTop="1">
      <c r="B67" s="99"/>
      <c r="D67" s="651" t="str">
        <f>'A. Background Information'!F47</f>
        <v>N/A</v>
      </c>
      <c r="E67" s="652"/>
      <c r="F67" s="652"/>
      <c r="G67" s="653"/>
      <c r="H67" s="576">
        <v>0</v>
      </c>
      <c r="I67" s="577"/>
      <c r="J67" s="574">
        <v>0</v>
      </c>
      <c r="K67" s="576">
        <v>0</v>
      </c>
      <c r="L67" s="577">
        <v>0</v>
      </c>
      <c r="M67" s="574">
        <v>0</v>
      </c>
      <c r="N67" s="576">
        <v>0</v>
      </c>
      <c r="O67" s="577">
        <v>0</v>
      </c>
      <c r="P67" s="574">
        <v>0</v>
      </c>
      <c r="Q67" s="576">
        <v>0</v>
      </c>
      <c r="R67" s="577"/>
      <c r="S67" s="574">
        <v>0</v>
      </c>
      <c r="T67" s="576">
        <v>0</v>
      </c>
      <c r="U67" s="577">
        <v>0</v>
      </c>
      <c r="V67" s="574">
        <v>0</v>
      </c>
      <c r="W67" s="576">
        <v>0</v>
      </c>
      <c r="X67" s="577">
        <v>0</v>
      </c>
      <c r="Y67" s="574">
        <v>0</v>
      </c>
      <c r="Z67" s="576">
        <v>0</v>
      </c>
      <c r="AA67" s="577">
        <v>0</v>
      </c>
      <c r="AB67" s="574">
        <v>0</v>
      </c>
      <c r="AC67" s="596"/>
      <c r="AD67" s="599"/>
    </row>
    <row r="68" spans="2:36" ht="15.75" customHeight="1">
      <c r="B68" s="99"/>
      <c r="D68" s="654"/>
      <c r="E68" s="655"/>
      <c r="F68" s="655"/>
      <c r="G68" s="656"/>
      <c r="H68" s="578"/>
      <c r="I68" s="579"/>
      <c r="J68" s="575"/>
      <c r="K68" s="578"/>
      <c r="L68" s="579"/>
      <c r="M68" s="575"/>
      <c r="N68" s="578"/>
      <c r="O68" s="579"/>
      <c r="P68" s="575"/>
      <c r="Q68" s="578"/>
      <c r="R68" s="579"/>
      <c r="S68" s="575"/>
      <c r="T68" s="578"/>
      <c r="U68" s="579"/>
      <c r="V68" s="575"/>
      <c r="W68" s="578"/>
      <c r="X68" s="579"/>
      <c r="Y68" s="575"/>
      <c r="Z68" s="578"/>
      <c r="AA68" s="579"/>
      <c r="AB68" s="575"/>
      <c r="AC68" s="596"/>
      <c r="AD68" s="599"/>
    </row>
    <row r="69" spans="2:36" ht="15.75" customHeight="1">
      <c r="B69" s="99"/>
      <c r="D69" s="651" t="str">
        <f>'A. Background Information'!F48</f>
        <v>N/A</v>
      </c>
      <c r="E69" s="652"/>
      <c r="F69" s="652"/>
      <c r="G69" s="653"/>
      <c r="H69" s="576">
        <v>0</v>
      </c>
      <c r="I69" s="577">
        <v>0</v>
      </c>
      <c r="J69" s="574">
        <v>0</v>
      </c>
      <c r="K69" s="576">
        <v>0</v>
      </c>
      <c r="L69" s="577">
        <v>0</v>
      </c>
      <c r="M69" s="574">
        <v>0</v>
      </c>
      <c r="N69" s="576">
        <v>0</v>
      </c>
      <c r="O69" s="577">
        <v>0</v>
      </c>
      <c r="P69" s="574">
        <v>0</v>
      </c>
      <c r="Q69" s="576">
        <v>0</v>
      </c>
      <c r="R69" s="577">
        <v>0</v>
      </c>
      <c r="S69" s="574">
        <v>0</v>
      </c>
      <c r="T69" s="576">
        <v>0</v>
      </c>
      <c r="U69" s="577">
        <v>0</v>
      </c>
      <c r="V69" s="574">
        <v>0</v>
      </c>
      <c r="W69" s="576">
        <v>0</v>
      </c>
      <c r="X69" s="577">
        <v>0</v>
      </c>
      <c r="Y69" s="574">
        <v>0</v>
      </c>
      <c r="Z69" s="576">
        <v>0</v>
      </c>
      <c r="AA69" s="577">
        <v>0</v>
      </c>
      <c r="AB69" s="574">
        <v>0</v>
      </c>
      <c r="AC69" s="596"/>
      <c r="AD69" s="599"/>
      <c r="AF69" s="613" t="s">
        <v>325</v>
      </c>
      <c r="AG69" s="613"/>
    </row>
    <row r="70" spans="2:36" ht="15.75" customHeight="1">
      <c r="B70" s="99"/>
      <c r="D70" s="654"/>
      <c r="E70" s="655"/>
      <c r="F70" s="655"/>
      <c r="G70" s="656"/>
      <c r="H70" s="578"/>
      <c r="I70" s="579"/>
      <c r="J70" s="575"/>
      <c r="K70" s="578"/>
      <c r="L70" s="579"/>
      <c r="M70" s="575"/>
      <c r="N70" s="578"/>
      <c r="O70" s="579"/>
      <c r="P70" s="575"/>
      <c r="Q70" s="578"/>
      <c r="R70" s="579"/>
      <c r="S70" s="575"/>
      <c r="T70" s="578"/>
      <c r="U70" s="579"/>
      <c r="V70" s="575"/>
      <c r="W70" s="578"/>
      <c r="X70" s="579"/>
      <c r="Y70" s="575"/>
      <c r="Z70" s="578"/>
      <c r="AA70" s="579"/>
      <c r="AB70" s="575"/>
      <c r="AC70" s="596"/>
      <c r="AD70" s="599"/>
      <c r="AF70" s="613"/>
      <c r="AG70" s="613"/>
    </row>
    <row r="71" spans="2:36" ht="15.75" customHeight="1">
      <c r="B71" s="99"/>
      <c r="D71" s="651" t="str">
        <f>'A. Background Information'!F49</f>
        <v>N/A</v>
      </c>
      <c r="E71" s="652"/>
      <c r="F71" s="652"/>
      <c r="G71" s="653"/>
      <c r="H71" s="576">
        <v>0</v>
      </c>
      <c r="I71" s="577">
        <v>0</v>
      </c>
      <c r="J71" s="574">
        <v>0</v>
      </c>
      <c r="K71" s="576">
        <v>0</v>
      </c>
      <c r="L71" s="577">
        <v>0</v>
      </c>
      <c r="M71" s="574">
        <v>0</v>
      </c>
      <c r="N71" s="576">
        <v>0</v>
      </c>
      <c r="O71" s="577">
        <v>0</v>
      </c>
      <c r="P71" s="574">
        <v>0</v>
      </c>
      <c r="Q71" s="576">
        <v>0</v>
      </c>
      <c r="R71" s="577">
        <v>0</v>
      </c>
      <c r="S71" s="574">
        <v>0</v>
      </c>
      <c r="T71" s="576">
        <v>0</v>
      </c>
      <c r="U71" s="577">
        <v>0</v>
      </c>
      <c r="V71" s="574">
        <v>0</v>
      </c>
      <c r="W71" s="576">
        <v>0</v>
      </c>
      <c r="X71" s="577">
        <v>0</v>
      </c>
      <c r="Y71" s="574">
        <v>0</v>
      </c>
      <c r="Z71" s="576">
        <v>0</v>
      </c>
      <c r="AA71" s="577">
        <v>0</v>
      </c>
      <c r="AB71" s="574">
        <v>0</v>
      </c>
      <c r="AC71" s="596"/>
      <c r="AD71" s="599"/>
      <c r="AF71" s="613"/>
      <c r="AG71" s="613"/>
    </row>
    <row r="72" spans="2:36" ht="15.75" customHeight="1">
      <c r="B72" s="99"/>
      <c r="D72" s="654"/>
      <c r="E72" s="655"/>
      <c r="F72" s="655"/>
      <c r="G72" s="656"/>
      <c r="H72" s="578"/>
      <c r="I72" s="579"/>
      <c r="J72" s="575"/>
      <c r="K72" s="578"/>
      <c r="L72" s="579"/>
      <c r="M72" s="575"/>
      <c r="N72" s="578"/>
      <c r="O72" s="579"/>
      <c r="P72" s="575"/>
      <c r="Q72" s="578"/>
      <c r="R72" s="579"/>
      <c r="S72" s="575"/>
      <c r="T72" s="578"/>
      <c r="U72" s="579"/>
      <c r="V72" s="575"/>
      <c r="W72" s="578"/>
      <c r="X72" s="579"/>
      <c r="Y72" s="575"/>
      <c r="Z72" s="578"/>
      <c r="AA72" s="579"/>
      <c r="AB72" s="575"/>
      <c r="AC72" s="596"/>
      <c r="AD72" s="599"/>
      <c r="AF72" s="613"/>
      <c r="AG72" s="613"/>
    </row>
    <row r="73" spans="2:36" ht="15.75" customHeight="1">
      <c r="B73" s="99"/>
      <c r="D73" s="651" t="str">
        <f>'A. Background Information'!F50</f>
        <v>N/A</v>
      </c>
      <c r="E73" s="652"/>
      <c r="F73" s="652"/>
      <c r="G73" s="653"/>
      <c r="H73" s="576">
        <v>0</v>
      </c>
      <c r="I73" s="577"/>
      <c r="J73" s="574">
        <v>0</v>
      </c>
      <c r="K73" s="576">
        <v>0</v>
      </c>
      <c r="L73" s="577">
        <v>0</v>
      </c>
      <c r="M73" s="574">
        <v>0</v>
      </c>
      <c r="N73" s="576">
        <v>0</v>
      </c>
      <c r="O73" s="577">
        <v>0</v>
      </c>
      <c r="P73" s="574">
        <v>0</v>
      </c>
      <c r="Q73" s="576">
        <v>0</v>
      </c>
      <c r="R73" s="577"/>
      <c r="S73" s="574">
        <v>0</v>
      </c>
      <c r="T73" s="576">
        <v>0</v>
      </c>
      <c r="U73" s="577">
        <v>0</v>
      </c>
      <c r="V73" s="574">
        <v>0</v>
      </c>
      <c r="W73" s="576">
        <v>0</v>
      </c>
      <c r="X73" s="577">
        <v>0</v>
      </c>
      <c r="Y73" s="574">
        <v>0</v>
      </c>
      <c r="Z73" s="576">
        <v>0</v>
      </c>
      <c r="AA73" s="577">
        <v>0</v>
      </c>
      <c r="AB73" s="574">
        <v>0</v>
      </c>
      <c r="AC73" s="596"/>
      <c r="AD73" s="599"/>
      <c r="AF73" s="613"/>
      <c r="AG73" s="613"/>
    </row>
    <row r="74" spans="2:36" ht="15.75" customHeight="1">
      <c r="B74" s="99"/>
      <c r="D74" s="654"/>
      <c r="E74" s="655"/>
      <c r="F74" s="655"/>
      <c r="G74" s="656"/>
      <c r="H74" s="578"/>
      <c r="I74" s="579"/>
      <c r="J74" s="575"/>
      <c r="K74" s="578"/>
      <c r="L74" s="579"/>
      <c r="M74" s="575"/>
      <c r="N74" s="578"/>
      <c r="O74" s="579"/>
      <c r="P74" s="575"/>
      <c r="Q74" s="578"/>
      <c r="R74" s="579"/>
      <c r="S74" s="575"/>
      <c r="T74" s="578"/>
      <c r="U74" s="579"/>
      <c r="V74" s="575"/>
      <c r="W74" s="578"/>
      <c r="X74" s="579"/>
      <c r="Y74" s="575"/>
      <c r="Z74" s="578"/>
      <c r="AA74" s="579"/>
      <c r="AB74" s="575"/>
      <c r="AC74" s="596"/>
      <c r="AD74" s="599"/>
      <c r="AF74" s="613"/>
      <c r="AG74" s="613"/>
    </row>
    <row r="75" spans="2:36" ht="15.75" customHeight="1">
      <c r="B75" s="99"/>
      <c r="D75" s="651" t="str">
        <f>'A. Background Information'!F51</f>
        <v>N/A</v>
      </c>
      <c r="E75" s="652"/>
      <c r="F75" s="652"/>
      <c r="G75" s="653"/>
      <c r="H75" s="576">
        <v>0</v>
      </c>
      <c r="I75" s="577">
        <v>0</v>
      </c>
      <c r="J75" s="574">
        <v>0</v>
      </c>
      <c r="K75" s="576">
        <v>0</v>
      </c>
      <c r="L75" s="577">
        <v>0</v>
      </c>
      <c r="M75" s="574">
        <v>0</v>
      </c>
      <c r="N75" s="576">
        <v>0</v>
      </c>
      <c r="O75" s="577">
        <v>0</v>
      </c>
      <c r="P75" s="574">
        <v>0</v>
      </c>
      <c r="Q75" s="576">
        <v>0</v>
      </c>
      <c r="R75" s="577">
        <v>0</v>
      </c>
      <c r="S75" s="574">
        <v>0</v>
      </c>
      <c r="T75" s="576">
        <v>0</v>
      </c>
      <c r="U75" s="577">
        <v>0</v>
      </c>
      <c r="V75" s="574">
        <v>0</v>
      </c>
      <c r="W75" s="576">
        <v>0</v>
      </c>
      <c r="X75" s="577">
        <v>0</v>
      </c>
      <c r="Y75" s="574">
        <v>0</v>
      </c>
      <c r="Z75" s="576">
        <v>0</v>
      </c>
      <c r="AA75" s="577">
        <v>0</v>
      </c>
      <c r="AB75" s="574">
        <v>0</v>
      </c>
      <c r="AC75" s="596"/>
      <c r="AD75" s="599"/>
      <c r="AF75" s="613"/>
      <c r="AG75" s="613"/>
    </row>
    <row r="76" spans="2:36" ht="15.75" customHeight="1">
      <c r="B76" s="99"/>
      <c r="D76" s="654"/>
      <c r="E76" s="655"/>
      <c r="F76" s="655"/>
      <c r="G76" s="656"/>
      <c r="H76" s="578"/>
      <c r="I76" s="579"/>
      <c r="J76" s="575"/>
      <c r="K76" s="578"/>
      <c r="L76" s="579"/>
      <c r="M76" s="575"/>
      <c r="N76" s="578"/>
      <c r="O76" s="579"/>
      <c r="P76" s="575"/>
      <c r="Q76" s="578"/>
      <c r="R76" s="579"/>
      <c r="S76" s="575"/>
      <c r="T76" s="578"/>
      <c r="U76" s="579"/>
      <c r="V76" s="575"/>
      <c r="W76" s="578"/>
      <c r="X76" s="579"/>
      <c r="Y76" s="575"/>
      <c r="Z76" s="578"/>
      <c r="AA76" s="579"/>
      <c r="AB76" s="575"/>
      <c r="AC76" s="596"/>
      <c r="AD76" s="599"/>
      <c r="AF76" s="613"/>
      <c r="AG76" s="613"/>
    </row>
    <row r="77" spans="2:36" ht="15.75" customHeight="1">
      <c r="B77" s="99"/>
      <c r="D77" s="651" t="str">
        <f>'A. Background Information'!F52</f>
        <v>N/A</v>
      </c>
      <c r="E77" s="652"/>
      <c r="F77" s="652"/>
      <c r="G77" s="653"/>
      <c r="H77" s="576">
        <v>0</v>
      </c>
      <c r="I77" s="577">
        <v>0</v>
      </c>
      <c r="J77" s="574">
        <v>0</v>
      </c>
      <c r="K77" s="576">
        <v>0</v>
      </c>
      <c r="L77" s="577">
        <v>0</v>
      </c>
      <c r="M77" s="574">
        <v>0</v>
      </c>
      <c r="N77" s="576">
        <v>0</v>
      </c>
      <c r="O77" s="577">
        <v>0</v>
      </c>
      <c r="P77" s="574">
        <v>0</v>
      </c>
      <c r="Q77" s="576">
        <v>0</v>
      </c>
      <c r="R77" s="577">
        <v>0</v>
      </c>
      <c r="S77" s="574">
        <v>0</v>
      </c>
      <c r="T77" s="576">
        <v>0</v>
      </c>
      <c r="U77" s="577">
        <v>0</v>
      </c>
      <c r="V77" s="574">
        <v>0</v>
      </c>
      <c r="W77" s="576">
        <v>0</v>
      </c>
      <c r="X77" s="577">
        <v>0</v>
      </c>
      <c r="Y77" s="574">
        <v>0</v>
      </c>
      <c r="Z77" s="576">
        <v>0</v>
      </c>
      <c r="AA77" s="577">
        <v>0</v>
      </c>
      <c r="AB77" s="574">
        <v>0</v>
      </c>
      <c r="AC77" s="596"/>
      <c r="AD77" s="599"/>
      <c r="AF77" s="613"/>
      <c r="AG77" s="613"/>
    </row>
    <row r="78" spans="2:36" ht="15.75" customHeight="1">
      <c r="B78" s="99"/>
      <c r="D78" s="654"/>
      <c r="E78" s="655"/>
      <c r="F78" s="655"/>
      <c r="G78" s="656"/>
      <c r="H78" s="578"/>
      <c r="I78" s="579"/>
      <c r="J78" s="575"/>
      <c r="K78" s="578"/>
      <c r="L78" s="579"/>
      <c r="M78" s="575"/>
      <c r="N78" s="578"/>
      <c r="O78" s="579"/>
      <c r="P78" s="575"/>
      <c r="Q78" s="578"/>
      <c r="R78" s="579"/>
      <c r="S78" s="575"/>
      <c r="T78" s="578"/>
      <c r="U78" s="579"/>
      <c r="V78" s="575"/>
      <c r="W78" s="578"/>
      <c r="X78" s="579"/>
      <c r="Y78" s="575"/>
      <c r="Z78" s="578"/>
      <c r="AA78" s="579"/>
      <c r="AB78" s="575"/>
      <c r="AC78" s="596"/>
      <c r="AD78" s="599"/>
    </row>
    <row r="79" spans="2:36" ht="15.75" customHeight="1">
      <c r="B79" s="99"/>
      <c r="D79" s="651" t="str">
        <f>'A. Background Information'!F53</f>
        <v>N/A</v>
      </c>
      <c r="E79" s="652"/>
      <c r="F79" s="652"/>
      <c r="G79" s="653"/>
      <c r="H79" s="576">
        <v>0</v>
      </c>
      <c r="I79" s="577">
        <v>0</v>
      </c>
      <c r="J79" s="574">
        <v>0</v>
      </c>
      <c r="K79" s="576">
        <v>0</v>
      </c>
      <c r="L79" s="577">
        <v>0</v>
      </c>
      <c r="M79" s="574">
        <v>0</v>
      </c>
      <c r="N79" s="576">
        <v>0</v>
      </c>
      <c r="O79" s="577">
        <v>0</v>
      </c>
      <c r="P79" s="574">
        <v>0</v>
      </c>
      <c r="Q79" s="576">
        <v>0</v>
      </c>
      <c r="R79" s="577">
        <v>0</v>
      </c>
      <c r="S79" s="574">
        <v>0</v>
      </c>
      <c r="T79" s="576">
        <v>0</v>
      </c>
      <c r="U79" s="577">
        <v>0</v>
      </c>
      <c r="V79" s="574">
        <v>0</v>
      </c>
      <c r="W79" s="576">
        <v>0</v>
      </c>
      <c r="X79" s="577">
        <v>0</v>
      </c>
      <c r="Y79" s="574">
        <v>0</v>
      </c>
      <c r="Z79" s="576">
        <v>0</v>
      </c>
      <c r="AA79" s="577">
        <v>0</v>
      </c>
      <c r="AB79" s="574">
        <v>0</v>
      </c>
      <c r="AC79" s="596"/>
      <c r="AD79" s="599"/>
    </row>
    <row r="80" spans="2:36" ht="15.75" customHeight="1">
      <c r="B80" s="99"/>
      <c r="D80" s="654"/>
      <c r="E80" s="655"/>
      <c r="F80" s="655"/>
      <c r="G80" s="656"/>
      <c r="H80" s="578"/>
      <c r="I80" s="579"/>
      <c r="J80" s="575"/>
      <c r="K80" s="578"/>
      <c r="L80" s="579"/>
      <c r="M80" s="575"/>
      <c r="N80" s="578"/>
      <c r="O80" s="579"/>
      <c r="P80" s="575"/>
      <c r="Q80" s="578"/>
      <c r="R80" s="579"/>
      <c r="S80" s="575"/>
      <c r="T80" s="578"/>
      <c r="U80" s="579"/>
      <c r="V80" s="575"/>
      <c r="W80" s="578"/>
      <c r="X80" s="579"/>
      <c r="Y80" s="575"/>
      <c r="Z80" s="578"/>
      <c r="AA80" s="579"/>
      <c r="AB80" s="575"/>
      <c r="AC80" s="596"/>
      <c r="AD80" s="599"/>
    </row>
    <row r="81" spans="2:37" ht="15.75" customHeight="1">
      <c r="B81" s="99"/>
      <c r="D81" s="651" t="str">
        <f>'A. Background Information'!F54</f>
        <v>N/A</v>
      </c>
      <c r="E81" s="652"/>
      <c r="F81" s="652"/>
      <c r="G81" s="653"/>
      <c r="H81" s="576">
        <v>0</v>
      </c>
      <c r="I81" s="577">
        <v>0</v>
      </c>
      <c r="J81" s="574">
        <v>0</v>
      </c>
      <c r="K81" s="576">
        <v>0</v>
      </c>
      <c r="L81" s="577">
        <v>0</v>
      </c>
      <c r="M81" s="574">
        <v>0</v>
      </c>
      <c r="N81" s="576">
        <v>0</v>
      </c>
      <c r="O81" s="577">
        <v>0</v>
      </c>
      <c r="P81" s="574">
        <v>0</v>
      </c>
      <c r="Q81" s="576">
        <v>0</v>
      </c>
      <c r="R81" s="577">
        <v>0</v>
      </c>
      <c r="S81" s="574">
        <v>0</v>
      </c>
      <c r="T81" s="576">
        <v>0</v>
      </c>
      <c r="U81" s="577">
        <v>0</v>
      </c>
      <c r="V81" s="574">
        <v>0</v>
      </c>
      <c r="W81" s="576">
        <v>0</v>
      </c>
      <c r="X81" s="577">
        <v>0</v>
      </c>
      <c r="Y81" s="574">
        <v>0</v>
      </c>
      <c r="Z81" s="576">
        <v>0</v>
      </c>
      <c r="AA81" s="577">
        <v>0</v>
      </c>
      <c r="AB81" s="574">
        <v>0</v>
      </c>
      <c r="AC81" s="596"/>
      <c r="AD81" s="599"/>
    </row>
    <row r="82" spans="2:37" ht="15.75" customHeight="1">
      <c r="B82" s="99"/>
      <c r="D82" s="654"/>
      <c r="E82" s="655"/>
      <c r="F82" s="655"/>
      <c r="G82" s="656"/>
      <c r="H82" s="578"/>
      <c r="I82" s="579"/>
      <c r="J82" s="575"/>
      <c r="K82" s="578"/>
      <c r="L82" s="579"/>
      <c r="M82" s="575"/>
      <c r="N82" s="578"/>
      <c r="O82" s="579"/>
      <c r="P82" s="575"/>
      <c r="Q82" s="578"/>
      <c r="R82" s="579"/>
      <c r="S82" s="575"/>
      <c r="T82" s="578"/>
      <c r="U82" s="579"/>
      <c r="V82" s="575"/>
      <c r="W82" s="578"/>
      <c r="X82" s="579"/>
      <c r="Y82" s="575"/>
      <c r="Z82" s="578"/>
      <c r="AA82" s="579"/>
      <c r="AB82" s="575"/>
      <c r="AC82" s="597"/>
      <c r="AD82" s="600"/>
    </row>
    <row r="83" spans="2:37" ht="15.75" customHeight="1">
      <c r="B83" s="99"/>
      <c r="D83" s="707" t="s">
        <v>80</v>
      </c>
      <c r="E83" s="708"/>
      <c r="F83" s="708"/>
      <c r="G83" s="709"/>
      <c r="H83" s="638">
        <f>IF($H$46="Individually", SUM(H42,H44,H53:I82), IF($H$46="All at once", SUM(H42,H44,H51), 'C1. Programme Preparation'!Z83))</f>
        <v>47206.621621621627</v>
      </c>
      <c r="I83" s="639"/>
      <c r="J83" s="636">
        <f>IF($H$46="Individually", SUM(J42,J44,J53:J82), IF($H$46="All at once", SUM(J42,J44,J51), "Idem"))</f>
        <v>0.5811081081081082</v>
      </c>
      <c r="K83" s="638">
        <f>IF($H$46="Individually", SUM(K42,K44,K53:L82), IF($H$46="All at once", SUM(K42,K44,K51), 'C1. Programme Preparation'!AC83))</f>
        <v>72383.486486486479</v>
      </c>
      <c r="L83" s="639"/>
      <c r="M83" s="636">
        <f>IF($H$46="Individually", SUM(M42,M44,M53:M82), IF($H$46="All at once", SUM(M42,M44,M51), "Idem"))</f>
        <v>0.89103243243243246</v>
      </c>
      <c r="N83" s="638">
        <f>IF($H$46="Individually", SUM(N42,N44,N53:O82), IF($H$46="All at once", SUM(N42,N44,N51), 'C1. Programme Preparation'!AF83))</f>
        <v>84971.91891891892</v>
      </c>
      <c r="O83" s="639"/>
      <c r="P83" s="636">
        <f>IF($H$46="Individually", SUM(P42,P44,P53:P82), IF($H$46="All at once", SUM(P42,P44,P51), "Idem"))</f>
        <v>1.0459945945945948</v>
      </c>
      <c r="Q83" s="638">
        <f>IF($H$46="Individually", SUM(Q42,Q44,Q53:R82), IF($H$46="All at once", SUM(Q42,Q44,Q51), 'C1. Programme Preparation'!AI83))</f>
        <v>22029.756756756753</v>
      </c>
      <c r="R83" s="639"/>
      <c r="S83" s="636">
        <f>IF($H$46="Individually", SUM(S42,S44,S53:S82), IF($H$46="All at once", SUM(S42,S44,S51), "Idem"))</f>
        <v>0.27118378378378377</v>
      </c>
      <c r="T83" s="638">
        <f>IF($H$46="Individually", SUM(T42,T44,T53:U82), IF($H$46="All at once", SUM(T42,T44,T51), 'C1. Programme Preparation'!AL83))</f>
        <v>40912.405405405407</v>
      </c>
      <c r="U83" s="639"/>
      <c r="V83" s="636">
        <f>IF($H$46="Individually", SUM(V42,V44,V53:V82), IF($H$46="All at once", SUM(V42,V44,V51), "Idem"))</f>
        <v>0.503627027027027</v>
      </c>
      <c r="W83" s="638">
        <f>IF($H$46="Individually", SUM(W42,W44,W53:X82), IF($H$46="All at once", SUM(W42,W44,W51), 'C1. Programme Preparation'!AO83))</f>
        <v>34618.189189189186</v>
      </c>
      <c r="X83" s="639"/>
      <c r="Y83" s="636">
        <f>IF($H$46="Individually", SUM(Y42,Y44,Y53:Y82), IF($H$46="All at once", SUM(Y42,Y44,Y51), "Idem"))</f>
        <v>0.42614594594594596</v>
      </c>
      <c r="Z83" s="638">
        <f>IF($H$46="Individually", SUM(Z42,Z44,Z53:AA82), IF($H$46="All at once", SUM(Z42,Z44,Z51), 'C1. Programme Preparation'!AR83))</f>
        <v>47206.621621621627</v>
      </c>
      <c r="AA83" s="639"/>
      <c r="AB83" s="636">
        <f>IF($H$46="Individually", SUM(AB42,AB44,AB53:AB82), IF($H$46="All at once", SUM(AB42,AB44,AB51), "Idem"))</f>
        <v>0.5811081081081082</v>
      </c>
      <c r="AC83" s="768">
        <f>SUM(N83,Q83,T83,W83,Z83,K83,H83)</f>
        <v>349329</v>
      </c>
      <c r="AD83" s="699">
        <f>SUM(J83,M83,P83,S83,V83,Y83,AB83)</f>
        <v>4.3002000000000002</v>
      </c>
    </row>
    <row r="84" spans="2:37" ht="15.75" customHeight="1" thickBot="1">
      <c r="B84" s="99"/>
      <c r="D84" s="710"/>
      <c r="E84" s="711"/>
      <c r="F84" s="711"/>
      <c r="G84" s="712"/>
      <c r="H84" s="640"/>
      <c r="I84" s="641"/>
      <c r="J84" s="637"/>
      <c r="K84" s="640"/>
      <c r="L84" s="641"/>
      <c r="M84" s="637"/>
      <c r="N84" s="640"/>
      <c r="O84" s="641"/>
      <c r="P84" s="637"/>
      <c r="Q84" s="640"/>
      <c r="R84" s="641"/>
      <c r="S84" s="637"/>
      <c r="T84" s="640"/>
      <c r="U84" s="641"/>
      <c r="V84" s="637"/>
      <c r="W84" s="640"/>
      <c r="X84" s="641"/>
      <c r="Y84" s="637"/>
      <c r="Z84" s="640"/>
      <c r="AA84" s="641"/>
      <c r="AB84" s="637"/>
      <c r="AC84" s="769"/>
      <c r="AD84" s="700"/>
      <c r="AI84" s="103"/>
      <c r="AJ84" s="103"/>
      <c r="AK84" s="103"/>
    </row>
    <row r="85" spans="2:37" ht="15.75" customHeight="1">
      <c r="AI85" s="103"/>
      <c r="AJ85" s="103"/>
      <c r="AK85" s="103"/>
    </row>
    <row r="86" spans="2:37" ht="15.75" customHeight="1" thickBot="1">
      <c r="AI86" s="103"/>
      <c r="AJ86" s="103"/>
      <c r="AK86" s="103"/>
    </row>
    <row r="87" spans="2:37" ht="15.75" customHeight="1">
      <c r="D87" s="806" t="s">
        <v>377</v>
      </c>
      <c r="E87" s="807"/>
      <c r="F87" s="807"/>
      <c r="G87" s="807"/>
      <c r="H87" s="807"/>
      <c r="I87" s="807"/>
      <c r="J87" s="807"/>
      <c r="K87" s="807"/>
      <c r="L87" s="807"/>
      <c r="M87" s="807"/>
      <c r="N87" s="807"/>
      <c r="O87" s="807"/>
      <c r="P87" s="807"/>
      <c r="Q87" s="807"/>
      <c r="R87" s="807"/>
      <c r="S87" s="807"/>
      <c r="T87" s="807"/>
      <c r="U87" s="807"/>
      <c r="V87" s="807"/>
      <c r="W87" s="807"/>
      <c r="X87" s="807"/>
      <c r="Y87" s="807"/>
      <c r="Z87" s="807"/>
      <c r="AA87" s="807"/>
      <c r="AB87" s="807"/>
      <c r="AC87" s="807"/>
      <c r="AD87" s="808"/>
    </row>
    <row r="88" spans="2:37" ht="15.75" customHeight="1">
      <c r="D88" s="809"/>
      <c r="E88" s="810"/>
      <c r="F88" s="810"/>
      <c r="G88" s="810"/>
      <c r="H88" s="810"/>
      <c r="I88" s="810"/>
      <c r="J88" s="810"/>
      <c r="K88" s="810"/>
      <c r="L88" s="810"/>
      <c r="M88" s="810"/>
      <c r="N88" s="810"/>
      <c r="O88" s="810"/>
      <c r="P88" s="810"/>
      <c r="Q88" s="810"/>
      <c r="R88" s="810"/>
      <c r="S88" s="810"/>
      <c r="T88" s="810"/>
      <c r="U88" s="810"/>
      <c r="V88" s="810"/>
      <c r="W88" s="810"/>
      <c r="X88" s="810"/>
      <c r="Y88" s="810"/>
      <c r="Z88" s="810"/>
      <c r="AA88" s="810"/>
      <c r="AB88" s="810"/>
      <c r="AC88" s="810"/>
      <c r="AD88" s="811"/>
    </row>
    <row r="89" spans="2:37" ht="15.75" customHeight="1">
      <c r="D89" s="812"/>
      <c r="E89" s="813"/>
      <c r="F89" s="813"/>
      <c r="G89" s="813"/>
      <c r="H89" s="813"/>
      <c r="I89" s="813"/>
      <c r="J89" s="813"/>
      <c r="K89" s="813"/>
      <c r="L89" s="813"/>
      <c r="M89" s="813"/>
      <c r="N89" s="813"/>
      <c r="O89" s="813"/>
      <c r="P89" s="813"/>
      <c r="Q89" s="813"/>
      <c r="R89" s="813"/>
      <c r="S89" s="813"/>
      <c r="T89" s="813"/>
      <c r="U89" s="813"/>
      <c r="V89" s="813"/>
      <c r="W89" s="813"/>
      <c r="X89" s="813"/>
      <c r="Y89" s="813"/>
      <c r="Z89" s="813"/>
      <c r="AA89" s="813"/>
      <c r="AB89" s="813"/>
      <c r="AC89" s="813"/>
      <c r="AD89" s="814"/>
    </row>
    <row r="90" spans="2:37" ht="15.75" customHeight="1">
      <c r="D90" s="815"/>
      <c r="E90" s="816"/>
      <c r="F90" s="816"/>
      <c r="G90" s="816"/>
      <c r="H90" s="816"/>
      <c r="I90" s="816"/>
      <c r="J90" s="816"/>
      <c r="K90" s="816"/>
      <c r="L90" s="816"/>
      <c r="M90" s="816"/>
      <c r="N90" s="816"/>
      <c r="O90" s="816"/>
      <c r="P90" s="816"/>
      <c r="Q90" s="816"/>
      <c r="R90" s="816"/>
      <c r="S90" s="816"/>
      <c r="T90" s="816"/>
      <c r="U90" s="816"/>
      <c r="V90" s="816"/>
      <c r="W90" s="816"/>
      <c r="X90" s="816"/>
      <c r="Y90" s="816"/>
      <c r="Z90" s="816"/>
      <c r="AA90" s="816"/>
      <c r="AB90" s="816"/>
      <c r="AC90" s="816"/>
      <c r="AD90" s="817"/>
    </row>
    <row r="91" spans="2:37" ht="15.75" customHeight="1">
      <c r="D91" s="815"/>
      <c r="E91" s="816"/>
      <c r="F91" s="816"/>
      <c r="G91" s="816"/>
      <c r="H91" s="816"/>
      <c r="I91" s="816"/>
      <c r="J91" s="816"/>
      <c r="K91" s="816"/>
      <c r="L91" s="816"/>
      <c r="M91" s="816"/>
      <c r="N91" s="816"/>
      <c r="O91" s="816"/>
      <c r="P91" s="816"/>
      <c r="Q91" s="816"/>
      <c r="R91" s="816"/>
      <c r="S91" s="816"/>
      <c r="T91" s="816"/>
      <c r="U91" s="816"/>
      <c r="V91" s="816"/>
      <c r="W91" s="816"/>
      <c r="X91" s="816"/>
      <c r="Y91" s="816"/>
      <c r="Z91" s="816"/>
      <c r="AA91" s="816"/>
      <c r="AB91" s="816"/>
      <c r="AC91" s="816"/>
      <c r="AD91" s="817"/>
    </row>
    <row r="92" spans="2:37" ht="15.75" customHeight="1" thickBot="1">
      <c r="D92" s="818"/>
      <c r="E92" s="819"/>
      <c r="F92" s="819"/>
      <c r="G92" s="819"/>
      <c r="H92" s="819"/>
      <c r="I92" s="819"/>
      <c r="J92" s="819"/>
      <c r="K92" s="819"/>
      <c r="L92" s="819"/>
      <c r="M92" s="819"/>
      <c r="N92" s="819"/>
      <c r="O92" s="819"/>
      <c r="P92" s="819"/>
      <c r="Q92" s="819"/>
      <c r="R92" s="819"/>
      <c r="S92" s="819"/>
      <c r="T92" s="819"/>
      <c r="U92" s="819"/>
      <c r="V92" s="819"/>
      <c r="W92" s="819"/>
      <c r="X92" s="819"/>
      <c r="Y92" s="819"/>
      <c r="Z92" s="819"/>
      <c r="AA92" s="819"/>
      <c r="AB92" s="819"/>
      <c r="AC92" s="819"/>
      <c r="AD92" s="820"/>
    </row>
    <row r="93" spans="2:37" ht="15.75" customHeight="1">
      <c r="B93" s="218"/>
    </row>
    <row r="94" spans="2:37" ht="15.75" customHeight="1">
      <c r="B94" s="219"/>
      <c r="D94" s="317" t="s">
        <v>378</v>
      </c>
      <c r="E94" s="317"/>
      <c r="F94" s="317"/>
      <c r="G94" s="317"/>
      <c r="H94" s="317"/>
      <c r="I94" s="317"/>
      <c r="J94" s="317"/>
      <c r="K94" s="317"/>
      <c r="L94" s="317"/>
      <c r="M94" s="317"/>
      <c r="N94" s="317"/>
    </row>
    <row r="95" spans="2:37" ht="15.75" customHeight="1" thickBot="1">
      <c r="D95" s="318"/>
      <c r="E95" s="318"/>
      <c r="F95" s="318"/>
      <c r="G95" s="318"/>
      <c r="H95" s="318"/>
      <c r="I95" s="318"/>
      <c r="J95" s="318"/>
      <c r="K95" s="318"/>
      <c r="L95" s="318"/>
      <c r="M95" s="318"/>
      <c r="N95" s="318"/>
      <c r="O95" s="84"/>
      <c r="P95" s="84"/>
      <c r="Q95" s="84"/>
      <c r="R95" s="84"/>
      <c r="S95" s="84"/>
      <c r="T95" s="84"/>
      <c r="U95" s="84"/>
      <c r="V95" s="84"/>
      <c r="W95" s="84"/>
      <c r="X95" s="84"/>
      <c r="Y95" s="84"/>
      <c r="Z95" s="84"/>
      <c r="AA95" s="84"/>
      <c r="AB95" s="84"/>
      <c r="AC95" s="84"/>
    </row>
    <row r="96" spans="2:37" ht="15.75" customHeight="1">
      <c r="D96" s="108"/>
      <c r="E96" s="108"/>
      <c r="F96" s="108"/>
      <c r="G96" s="108"/>
      <c r="H96" s="108"/>
      <c r="I96" s="108"/>
      <c r="J96" s="108"/>
      <c r="K96" s="108"/>
      <c r="L96" s="108"/>
      <c r="M96" s="108"/>
      <c r="N96" s="108"/>
      <c r="O96" s="108"/>
      <c r="P96" s="108"/>
      <c r="Q96" s="108"/>
      <c r="R96" s="108"/>
      <c r="S96" s="108"/>
      <c r="T96" s="108"/>
      <c r="U96" s="108"/>
      <c r="V96" s="108"/>
      <c r="W96" s="108"/>
      <c r="X96" s="108"/>
      <c r="Y96" s="108"/>
      <c r="Z96" s="108"/>
      <c r="AA96" s="108"/>
    </row>
    <row r="97" spans="2:37" ht="57" customHeight="1">
      <c r="D97" s="757" t="s">
        <v>379</v>
      </c>
      <c r="E97" s="757"/>
      <c r="F97" s="757"/>
      <c r="G97" s="757"/>
      <c r="H97" s="757"/>
      <c r="I97" s="757"/>
      <c r="J97" s="757"/>
      <c r="K97" s="757"/>
      <c r="L97" s="757"/>
      <c r="M97" s="757"/>
      <c r="N97" s="757"/>
      <c r="O97" s="757"/>
      <c r="P97" s="757"/>
      <c r="Q97" s="757"/>
      <c r="R97" s="757"/>
      <c r="S97" s="757"/>
      <c r="T97" s="757"/>
      <c r="U97" s="757"/>
      <c r="V97" s="757"/>
      <c r="W97" s="757"/>
      <c r="X97" s="757"/>
      <c r="Y97" s="757"/>
      <c r="Z97" s="757"/>
      <c r="AA97" s="757"/>
    </row>
    <row r="98" spans="2:37" ht="15.75" customHeight="1" thickBot="1">
      <c r="B98" s="20"/>
      <c r="C98" s="20"/>
    </row>
    <row r="99" spans="2:37" ht="15.75" customHeight="1">
      <c r="B99" s="458" t="s">
        <v>380</v>
      </c>
      <c r="C99" s="458"/>
      <c r="D99" s="740" t="s">
        <v>331</v>
      </c>
      <c r="E99" s="741"/>
      <c r="F99" s="741"/>
      <c r="G99" s="741"/>
      <c r="H99" s="741"/>
      <c r="I99" s="741"/>
      <c r="J99" s="741"/>
      <c r="K99" s="741"/>
      <c r="L99" s="741"/>
      <c r="M99" s="741"/>
      <c r="N99" s="741"/>
      <c r="O99" s="741"/>
      <c r="P99" s="742"/>
      <c r="Q99" s="750" t="s">
        <v>381</v>
      </c>
      <c r="R99" s="751"/>
      <c r="S99" s="751"/>
      <c r="T99" s="752"/>
      <c r="U99" s="750" t="s">
        <v>382</v>
      </c>
      <c r="V99" s="751"/>
      <c r="W99" s="752"/>
      <c r="X99" s="750" t="s">
        <v>334</v>
      </c>
      <c r="Y99" s="751"/>
      <c r="Z99" s="752"/>
      <c r="AA99" s="750" t="s">
        <v>335</v>
      </c>
      <c r="AB99" s="751"/>
      <c r="AC99" s="752"/>
      <c r="AD99" s="750" t="s">
        <v>383</v>
      </c>
      <c r="AE99" s="751"/>
      <c r="AF99" s="852"/>
      <c r="AH99" s="770" t="s">
        <v>282</v>
      </c>
      <c r="AI99" s="770"/>
      <c r="AJ99" s="770"/>
      <c r="AK99" s="770"/>
    </row>
    <row r="100" spans="2:37" ht="15.75" customHeight="1">
      <c r="B100" s="458"/>
      <c r="C100" s="458"/>
      <c r="D100" s="743"/>
      <c r="E100" s="744"/>
      <c r="F100" s="744"/>
      <c r="G100" s="744"/>
      <c r="H100" s="744"/>
      <c r="I100" s="744"/>
      <c r="J100" s="744"/>
      <c r="K100" s="744"/>
      <c r="L100" s="744"/>
      <c r="M100" s="744"/>
      <c r="N100" s="744"/>
      <c r="O100" s="744"/>
      <c r="P100" s="745"/>
      <c r="Q100" s="511"/>
      <c r="R100" s="512"/>
      <c r="S100" s="512"/>
      <c r="T100" s="753"/>
      <c r="U100" s="511"/>
      <c r="V100" s="512"/>
      <c r="W100" s="753"/>
      <c r="X100" s="511"/>
      <c r="Y100" s="512"/>
      <c r="Z100" s="753"/>
      <c r="AA100" s="511"/>
      <c r="AB100" s="512"/>
      <c r="AC100" s="753"/>
      <c r="AD100" s="511"/>
      <c r="AE100" s="512"/>
      <c r="AF100" s="853"/>
      <c r="AH100" s="770"/>
      <c r="AI100" s="770"/>
      <c r="AJ100" s="770"/>
      <c r="AK100" s="770"/>
    </row>
    <row r="101" spans="2:37" ht="15.75" customHeight="1">
      <c r="D101" s="746"/>
      <c r="E101" s="747"/>
      <c r="F101" s="747"/>
      <c r="G101" s="747"/>
      <c r="H101" s="747"/>
      <c r="I101" s="747"/>
      <c r="J101" s="747"/>
      <c r="K101" s="747"/>
      <c r="L101" s="747"/>
      <c r="M101" s="747"/>
      <c r="N101" s="747"/>
      <c r="O101" s="747"/>
      <c r="P101" s="748"/>
      <c r="Q101" s="511"/>
      <c r="R101" s="512"/>
      <c r="S101" s="512"/>
      <c r="T101" s="753"/>
      <c r="U101" s="511"/>
      <c r="V101" s="512"/>
      <c r="W101" s="753"/>
      <c r="X101" s="511"/>
      <c r="Y101" s="512"/>
      <c r="Z101" s="753"/>
      <c r="AA101" s="511"/>
      <c r="AB101" s="512"/>
      <c r="AC101" s="753"/>
      <c r="AD101" s="511"/>
      <c r="AE101" s="512"/>
      <c r="AF101" s="853"/>
      <c r="AH101" s="770"/>
      <c r="AI101" s="770"/>
      <c r="AJ101" s="770"/>
      <c r="AK101" s="770"/>
    </row>
    <row r="102" spans="2:37" ht="15.75" customHeight="1">
      <c r="D102" s="855" t="s">
        <v>337</v>
      </c>
      <c r="E102" s="856"/>
      <c r="F102" s="856"/>
      <c r="G102" s="857"/>
      <c r="H102" s="859" t="s">
        <v>338</v>
      </c>
      <c r="I102" s="860"/>
      <c r="J102" s="860"/>
      <c r="K102" s="860"/>
      <c r="L102" s="860"/>
      <c r="M102" s="861"/>
      <c r="N102" s="859" t="s">
        <v>339</v>
      </c>
      <c r="O102" s="860"/>
      <c r="P102" s="861"/>
      <c r="Q102" s="511"/>
      <c r="R102" s="512"/>
      <c r="S102" s="512"/>
      <c r="T102" s="753"/>
      <c r="U102" s="511"/>
      <c r="V102" s="512"/>
      <c r="W102" s="753"/>
      <c r="X102" s="511"/>
      <c r="Y102" s="512"/>
      <c r="Z102" s="753"/>
      <c r="AA102" s="511"/>
      <c r="AB102" s="512"/>
      <c r="AC102" s="753"/>
      <c r="AD102" s="511"/>
      <c r="AE102" s="512"/>
      <c r="AF102" s="853"/>
      <c r="AH102" s="770"/>
      <c r="AI102" s="770"/>
      <c r="AJ102" s="770"/>
      <c r="AK102" s="770"/>
    </row>
    <row r="103" spans="2:37" ht="15.75" customHeight="1">
      <c r="D103" s="858"/>
      <c r="E103" s="587"/>
      <c r="F103" s="587"/>
      <c r="G103" s="588"/>
      <c r="H103" s="862"/>
      <c r="I103" s="747"/>
      <c r="J103" s="747"/>
      <c r="K103" s="747"/>
      <c r="L103" s="747"/>
      <c r="M103" s="748"/>
      <c r="N103" s="862"/>
      <c r="O103" s="747"/>
      <c r="P103" s="748"/>
      <c r="Q103" s="513"/>
      <c r="R103" s="514"/>
      <c r="S103" s="514"/>
      <c r="T103" s="754"/>
      <c r="U103" s="513"/>
      <c r="V103" s="514"/>
      <c r="W103" s="754"/>
      <c r="X103" s="513"/>
      <c r="Y103" s="514"/>
      <c r="Z103" s="754"/>
      <c r="AA103" s="513"/>
      <c r="AB103" s="514"/>
      <c r="AC103" s="754"/>
      <c r="AD103" s="513"/>
      <c r="AE103" s="514"/>
      <c r="AF103" s="854"/>
      <c r="AH103" s="770"/>
      <c r="AI103" s="770"/>
      <c r="AJ103" s="770"/>
      <c r="AK103" s="770"/>
    </row>
    <row r="104" spans="2:37" ht="15.75" customHeight="1">
      <c r="B104" s="218"/>
      <c r="D104" s="551" t="s">
        <v>384</v>
      </c>
      <c r="E104" s="821"/>
      <c r="F104" s="821"/>
      <c r="G104" s="552"/>
      <c r="H104" s="824" t="s">
        <v>385</v>
      </c>
      <c r="I104" s="825"/>
      <c r="J104" s="825"/>
      <c r="K104" s="825"/>
      <c r="L104" s="825"/>
      <c r="M104" s="826"/>
      <c r="N104" s="833" t="s">
        <v>386</v>
      </c>
      <c r="O104" s="834"/>
      <c r="P104" s="835"/>
      <c r="Q104" s="670" t="s">
        <v>508</v>
      </c>
      <c r="R104" s="671"/>
      <c r="S104" s="671"/>
      <c r="T104" s="672"/>
      <c r="U104" s="660" t="s">
        <v>1552</v>
      </c>
      <c r="V104" s="660"/>
      <c r="W104" s="660"/>
      <c r="X104" s="670" t="s">
        <v>1555</v>
      </c>
      <c r="Y104" s="671"/>
      <c r="Z104" s="672"/>
      <c r="AA104" s="771" t="s">
        <v>1555</v>
      </c>
      <c r="AB104" s="771"/>
      <c r="AC104" s="771"/>
      <c r="AD104" s="797"/>
      <c r="AE104" s="798"/>
      <c r="AF104" s="799"/>
      <c r="AH104" s="770"/>
      <c r="AI104" s="770"/>
      <c r="AJ104" s="770"/>
      <c r="AK104" s="770"/>
    </row>
    <row r="105" spans="2:37" ht="15.75" customHeight="1">
      <c r="B105" s="219"/>
      <c r="D105" s="494"/>
      <c r="E105" s="822"/>
      <c r="F105" s="822"/>
      <c r="G105" s="495"/>
      <c r="H105" s="827"/>
      <c r="I105" s="828"/>
      <c r="J105" s="828"/>
      <c r="K105" s="828"/>
      <c r="L105" s="828"/>
      <c r="M105" s="829"/>
      <c r="N105" s="836"/>
      <c r="O105" s="837"/>
      <c r="P105" s="838"/>
      <c r="Q105" s="673"/>
      <c r="R105" s="674"/>
      <c r="S105" s="674"/>
      <c r="T105" s="675"/>
      <c r="U105" s="660"/>
      <c r="V105" s="660"/>
      <c r="W105" s="660"/>
      <c r="X105" s="673"/>
      <c r="Y105" s="674"/>
      <c r="Z105" s="675"/>
      <c r="AA105" s="771"/>
      <c r="AB105" s="771"/>
      <c r="AC105" s="771"/>
      <c r="AD105" s="800"/>
      <c r="AE105" s="801"/>
      <c r="AF105" s="802"/>
      <c r="AH105" s="770"/>
      <c r="AI105" s="770"/>
      <c r="AJ105" s="770"/>
      <c r="AK105" s="770"/>
    </row>
    <row r="106" spans="2:37" ht="15.75" customHeight="1">
      <c r="D106" s="494"/>
      <c r="E106" s="822"/>
      <c r="F106" s="822"/>
      <c r="G106" s="495"/>
      <c r="H106" s="827"/>
      <c r="I106" s="828"/>
      <c r="J106" s="828"/>
      <c r="K106" s="828"/>
      <c r="L106" s="828"/>
      <c r="M106" s="829"/>
      <c r="N106" s="836"/>
      <c r="O106" s="837"/>
      <c r="P106" s="838"/>
      <c r="Q106" s="673"/>
      <c r="R106" s="674"/>
      <c r="S106" s="674"/>
      <c r="T106" s="675"/>
      <c r="U106" s="660"/>
      <c r="V106" s="660"/>
      <c r="W106" s="660"/>
      <c r="X106" s="673"/>
      <c r="Y106" s="674"/>
      <c r="Z106" s="675"/>
      <c r="AA106" s="771"/>
      <c r="AB106" s="771"/>
      <c r="AC106" s="771"/>
      <c r="AD106" s="800"/>
      <c r="AE106" s="801"/>
      <c r="AF106" s="802"/>
      <c r="AH106" s="770"/>
      <c r="AI106" s="770"/>
      <c r="AJ106" s="770"/>
      <c r="AK106" s="770"/>
    </row>
    <row r="107" spans="2:37" ht="15.75" customHeight="1">
      <c r="D107" s="494"/>
      <c r="E107" s="822"/>
      <c r="F107" s="822"/>
      <c r="G107" s="495"/>
      <c r="H107" s="827"/>
      <c r="I107" s="828"/>
      <c r="J107" s="828"/>
      <c r="K107" s="828"/>
      <c r="L107" s="828"/>
      <c r="M107" s="829"/>
      <c r="N107" s="836"/>
      <c r="O107" s="837"/>
      <c r="P107" s="838"/>
      <c r="Q107" s="673"/>
      <c r="R107" s="674"/>
      <c r="S107" s="674"/>
      <c r="T107" s="675"/>
      <c r="U107" s="660"/>
      <c r="V107" s="660"/>
      <c r="W107" s="660"/>
      <c r="X107" s="673"/>
      <c r="Y107" s="674"/>
      <c r="Z107" s="675"/>
      <c r="AA107" s="771"/>
      <c r="AB107" s="771"/>
      <c r="AC107" s="771"/>
      <c r="AD107" s="800"/>
      <c r="AE107" s="801"/>
      <c r="AF107" s="802"/>
      <c r="AH107" s="770"/>
      <c r="AI107" s="770"/>
      <c r="AJ107" s="770"/>
      <c r="AK107" s="770"/>
    </row>
    <row r="108" spans="2:37" ht="15.75" customHeight="1">
      <c r="D108" s="494"/>
      <c r="E108" s="822"/>
      <c r="F108" s="822"/>
      <c r="G108" s="495"/>
      <c r="H108" s="827"/>
      <c r="I108" s="828"/>
      <c r="J108" s="828"/>
      <c r="K108" s="828"/>
      <c r="L108" s="828"/>
      <c r="M108" s="829"/>
      <c r="N108" s="836"/>
      <c r="O108" s="837"/>
      <c r="P108" s="838"/>
      <c r="Q108" s="673"/>
      <c r="R108" s="674"/>
      <c r="S108" s="674"/>
      <c r="T108" s="675"/>
      <c r="U108" s="660"/>
      <c r="V108" s="660"/>
      <c r="W108" s="660"/>
      <c r="X108" s="673"/>
      <c r="Y108" s="674"/>
      <c r="Z108" s="675"/>
      <c r="AA108" s="771"/>
      <c r="AB108" s="771"/>
      <c r="AC108" s="771"/>
      <c r="AD108" s="800"/>
      <c r="AE108" s="801"/>
      <c r="AF108" s="802"/>
      <c r="AH108" s="770"/>
      <c r="AI108" s="770"/>
      <c r="AJ108" s="770"/>
      <c r="AK108" s="770"/>
    </row>
    <row r="109" spans="2:37" ht="15.75" customHeight="1">
      <c r="D109" s="553"/>
      <c r="E109" s="842"/>
      <c r="F109" s="842"/>
      <c r="G109" s="554"/>
      <c r="H109" s="843"/>
      <c r="I109" s="844"/>
      <c r="J109" s="844"/>
      <c r="K109" s="844"/>
      <c r="L109" s="844"/>
      <c r="M109" s="845"/>
      <c r="N109" s="846"/>
      <c r="O109" s="847"/>
      <c r="P109" s="848"/>
      <c r="Q109" s="676"/>
      <c r="R109" s="677"/>
      <c r="S109" s="677"/>
      <c r="T109" s="678"/>
      <c r="U109" s="660"/>
      <c r="V109" s="660"/>
      <c r="W109" s="660"/>
      <c r="X109" s="676"/>
      <c r="Y109" s="677"/>
      <c r="Z109" s="678"/>
      <c r="AA109" s="771"/>
      <c r="AB109" s="771"/>
      <c r="AC109" s="771"/>
      <c r="AD109" s="849"/>
      <c r="AE109" s="850"/>
      <c r="AF109" s="851"/>
    </row>
    <row r="110" spans="2:37" ht="15.75" customHeight="1">
      <c r="D110" s="551" t="s">
        <v>387</v>
      </c>
      <c r="E110" s="821"/>
      <c r="F110" s="821"/>
      <c r="G110" s="552"/>
      <c r="H110" s="824" t="s">
        <v>388</v>
      </c>
      <c r="I110" s="825"/>
      <c r="J110" s="825"/>
      <c r="K110" s="825"/>
      <c r="L110" s="825"/>
      <c r="M110" s="826"/>
      <c r="N110" s="833" t="s">
        <v>389</v>
      </c>
      <c r="O110" s="834"/>
      <c r="P110" s="835"/>
      <c r="Q110" s="670" t="s">
        <v>508</v>
      </c>
      <c r="R110" s="671"/>
      <c r="S110" s="671"/>
      <c r="T110" s="672"/>
      <c r="U110" s="670" t="s">
        <v>1552</v>
      </c>
      <c r="V110" s="671"/>
      <c r="W110" s="672"/>
      <c r="X110" s="670" t="s">
        <v>1555</v>
      </c>
      <c r="Y110" s="671"/>
      <c r="Z110" s="672"/>
      <c r="AA110" s="771" t="s">
        <v>1555</v>
      </c>
      <c r="AB110" s="771"/>
      <c r="AC110" s="771"/>
      <c r="AD110" s="797"/>
      <c r="AE110" s="798"/>
      <c r="AF110" s="799"/>
      <c r="AH110" s="770" t="s">
        <v>290</v>
      </c>
      <c r="AI110" s="770"/>
      <c r="AJ110" s="770"/>
      <c r="AK110" s="770"/>
    </row>
    <row r="111" spans="2:37" ht="15.75" customHeight="1">
      <c r="D111" s="494"/>
      <c r="E111" s="822"/>
      <c r="F111" s="822"/>
      <c r="G111" s="495"/>
      <c r="H111" s="827"/>
      <c r="I111" s="828"/>
      <c r="J111" s="828"/>
      <c r="K111" s="828"/>
      <c r="L111" s="828"/>
      <c r="M111" s="829"/>
      <c r="N111" s="836"/>
      <c r="O111" s="837"/>
      <c r="P111" s="838"/>
      <c r="Q111" s="673"/>
      <c r="R111" s="674"/>
      <c r="S111" s="674"/>
      <c r="T111" s="675"/>
      <c r="U111" s="673"/>
      <c r="V111" s="674"/>
      <c r="W111" s="675"/>
      <c r="X111" s="673"/>
      <c r="Y111" s="674"/>
      <c r="Z111" s="675"/>
      <c r="AA111" s="771"/>
      <c r="AB111" s="771"/>
      <c r="AC111" s="771"/>
      <c r="AD111" s="800"/>
      <c r="AE111" s="801"/>
      <c r="AF111" s="802"/>
      <c r="AH111" s="770"/>
      <c r="AI111" s="770"/>
      <c r="AJ111" s="770"/>
      <c r="AK111" s="770"/>
    </row>
    <row r="112" spans="2:37" ht="15.75" customHeight="1">
      <c r="D112" s="494"/>
      <c r="E112" s="822"/>
      <c r="F112" s="822"/>
      <c r="G112" s="495"/>
      <c r="H112" s="827"/>
      <c r="I112" s="828"/>
      <c r="J112" s="828"/>
      <c r="K112" s="828"/>
      <c r="L112" s="828"/>
      <c r="M112" s="829"/>
      <c r="N112" s="836"/>
      <c r="O112" s="837"/>
      <c r="P112" s="838"/>
      <c r="Q112" s="673"/>
      <c r="R112" s="674"/>
      <c r="S112" s="674"/>
      <c r="T112" s="675"/>
      <c r="U112" s="673"/>
      <c r="V112" s="674"/>
      <c r="W112" s="675"/>
      <c r="X112" s="673"/>
      <c r="Y112" s="674"/>
      <c r="Z112" s="675"/>
      <c r="AA112" s="771"/>
      <c r="AB112" s="771"/>
      <c r="AC112" s="771"/>
      <c r="AD112" s="800"/>
      <c r="AE112" s="801"/>
      <c r="AF112" s="802"/>
      <c r="AH112" s="770"/>
      <c r="AI112" s="770"/>
      <c r="AJ112" s="770"/>
      <c r="AK112" s="770"/>
    </row>
    <row r="113" spans="4:37" ht="15.75" customHeight="1">
      <c r="D113" s="553"/>
      <c r="E113" s="842"/>
      <c r="F113" s="842"/>
      <c r="G113" s="554"/>
      <c r="H113" s="843"/>
      <c r="I113" s="844"/>
      <c r="J113" s="844"/>
      <c r="K113" s="844"/>
      <c r="L113" s="844"/>
      <c r="M113" s="845"/>
      <c r="N113" s="846"/>
      <c r="O113" s="847"/>
      <c r="P113" s="848"/>
      <c r="Q113" s="676"/>
      <c r="R113" s="677"/>
      <c r="S113" s="677"/>
      <c r="T113" s="678"/>
      <c r="U113" s="676"/>
      <c r="V113" s="677"/>
      <c r="W113" s="678"/>
      <c r="X113" s="676"/>
      <c r="Y113" s="677"/>
      <c r="Z113" s="678"/>
      <c r="AA113" s="771"/>
      <c r="AB113" s="771"/>
      <c r="AC113" s="771"/>
      <c r="AD113" s="849"/>
      <c r="AE113" s="850"/>
      <c r="AF113" s="851"/>
      <c r="AH113" s="770"/>
      <c r="AI113" s="770"/>
      <c r="AJ113" s="770"/>
      <c r="AK113" s="770"/>
    </row>
    <row r="114" spans="4:37" ht="15.75" customHeight="1">
      <c r="D114" s="551" t="s">
        <v>390</v>
      </c>
      <c r="E114" s="821"/>
      <c r="F114" s="821"/>
      <c r="G114" s="552"/>
      <c r="H114" s="824" t="s">
        <v>391</v>
      </c>
      <c r="I114" s="825"/>
      <c r="J114" s="825"/>
      <c r="K114" s="825"/>
      <c r="L114" s="825"/>
      <c r="M114" s="826"/>
      <c r="N114" s="833" t="s">
        <v>392</v>
      </c>
      <c r="O114" s="834"/>
      <c r="P114" s="835"/>
      <c r="Q114" s="670" t="s">
        <v>286</v>
      </c>
      <c r="R114" s="671"/>
      <c r="S114" s="671"/>
      <c r="T114" s="672"/>
      <c r="U114" s="670" t="s">
        <v>286</v>
      </c>
      <c r="V114" s="671"/>
      <c r="W114" s="672"/>
      <c r="X114" s="670" t="s">
        <v>1555</v>
      </c>
      <c r="Y114" s="671"/>
      <c r="Z114" s="672"/>
      <c r="AA114" s="771" t="s">
        <v>1555</v>
      </c>
      <c r="AB114" s="771"/>
      <c r="AC114" s="771"/>
      <c r="AD114" s="797"/>
      <c r="AE114" s="798"/>
      <c r="AF114" s="799"/>
      <c r="AH114" s="770"/>
      <c r="AI114" s="770"/>
      <c r="AJ114" s="770"/>
      <c r="AK114" s="770"/>
    </row>
    <row r="115" spans="4:37" ht="15.75" customHeight="1">
      <c r="D115" s="494"/>
      <c r="E115" s="822"/>
      <c r="F115" s="822"/>
      <c r="G115" s="495"/>
      <c r="H115" s="827"/>
      <c r="I115" s="828"/>
      <c r="J115" s="828"/>
      <c r="K115" s="828"/>
      <c r="L115" s="828"/>
      <c r="M115" s="829"/>
      <c r="N115" s="836"/>
      <c r="O115" s="837"/>
      <c r="P115" s="838"/>
      <c r="Q115" s="673"/>
      <c r="R115" s="674"/>
      <c r="S115" s="674"/>
      <c r="T115" s="675"/>
      <c r="U115" s="673"/>
      <c r="V115" s="674"/>
      <c r="W115" s="675"/>
      <c r="X115" s="673"/>
      <c r="Y115" s="674"/>
      <c r="Z115" s="675"/>
      <c r="AA115" s="771"/>
      <c r="AB115" s="771"/>
      <c r="AC115" s="771"/>
      <c r="AD115" s="800"/>
      <c r="AE115" s="801"/>
      <c r="AF115" s="802"/>
      <c r="AH115" s="770"/>
      <c r="AI115" s="770"/>
      <c r="AJ115" s="770"/>
      <c r="AK115" s="770"/>
    </row>
    <row r="116" spans="4:37" ht="15.75" customHeight="1">
      <c r="D116" s="494"/>
      <c r="E116" s="822"/>
      <c r="F116" s="822"/>
      <c r="G116" s="495"/>
      <c r="H116" s="827"/>
      <c r="I116" s="828"/>
      <c r="J116" s="828"/>
      <c r="K116" s="828"/>
      <c r="L116" s="828"/>
      <c r="M116" s="829"/>
      <c r="N116" s="836"/>
      <c r="O116" s="837"/>
      <c r="P116" s="838"/>
      <c r="Q116" s="673"/>
      <c r="R116" s="674"/>
      <c r="S116" s="674"/>
      <c r="T116" s="675"/>
      <c r="U116" s="673"/>
      <c r="V116" s="674"/>
      <c r="W116" s="675"/>
      <c r="X116" s="673"/>
      <c r="Y116" s="674"/>
      <c r="Z116" s="675"/>
      <c r="AA116" s="771"/>
      <c r="AB116" s="771"/>
      <c r="AC116" s="771"/>
      <c r="AD116" s="800"/>
      <c r="AE116" s="801"/>
      <c r="AF116" s="802"/>
      <c r="AH116" s="770"/>
      <c r="AI116" s="770"/>
      <c r="AJ116" s="770"/>
      <c r="AK116" s="770"/>
    </row>
    <row r="117" spans="4:37" ht="15.75" customHeight="1" thickBot="1">
      <c r="D117" s="496"/>
      <c r="E117" s="823"/>
      <c r="F117" s="823"/>
      <c r="G117" s="497"/>
      <c r="H117" s="830"/>
      <c r="I117" s="831"/>
      <c r="J117" s="831"/>
      <c r="K117" s="831"/>
      <c r="L117" s="831"/>
      <c r="M117" s="832"/>
      <c r="N117" s="839"/>
      <c r="O117" s="840"/>
      <c r="P117" s="841"/>
      <c r="Q117" s="679"/>
      <c r="R117" s="680"/>
      <c r="S117" s="680"/>
      <c r="T117" s="681"/>
      <c r="U117" s="679"/>
      <c r="V117" s="680"/>
      <c r="W117" s="681"/>
      <c r="X117" s="679"/>
      <c r="Y117" s="680"/>
      <c r="Z117" s="681"/>
      <c r="AA117" s="772"/>
      <c r="AB117" s="772"/>
      <c r="AC117" s="772"/>
      <c r="AD117" s="803"/>
      <c r="AE117" s="804"/>
      <c r="AF117" s="805"/>
      <c r="AH117" s="770"/>
      <c r="AI117" s="770"/>
      <c r="AJ117" s="770"/>
      <c r="AK117" s="770"/>
    </row>
    <row r="118" spans="4:37" ht="15.75" customHeight="1">
      <c r="AA118" s="117"/>
      <c r="AB118" s="117"/>
      <c r="AC118" s="117"/>
      <c r="AH118" s="770"/>
      <c r="AI118" s="770"/>
      <c r="AJ118" s="770"/>
      <c r="AK118" s="770"/>
    </row>
    <row r="119" spans="4:37" ht="15.75" customHeight="1">
      <c r="AA119" s="117"/>
      <c r="AB119" s="117"/>
      <c r="AC119" s="117"/>
      <c r="AH119" s="770"/>
      <c r="AI119" s="770"/>
      <c r="AJ119" s="770"/>
      <c r="AK119" s="770"/>
    </row>
    <row r="120" spans="4:37" ht="15.75" customHeight="1">
      <c r="AA120" s="117"/>
      <c r="AB120" s="117"/>
      <c r="AC120" s="117"/>
    </row>
    <row r="121" spans="4:37" ht="15.75" customHeight="1">
      <c r="AA121" s="117"/>
      <c r="AB121" s="117"/>
      <c r="AC121" s="117"/>
    </row>
    <row r="122" spans="4:37" ht="15.75" customHeight="1">
      <c r="AA122" s="117"/>
      <c r="AB122" s="117"/>
      <c r="AC122" s="117"/>
    </row>
    <row r="123" spans="4:37" ht="15.75" customHeight="1">
      <c r="AA123" s="117"/>
      <c r="AB123" s="117"/>
      <c r="AC123" s="117"/>
    </row>
    <row r="124" spans="4:37" ht="15.75" customHeight="1">
      <c r="AA124" s="117"/>
      <c r="AB124" s="117"/>
      <c r="AC124" s="117"/>
    </row>
    <row r="125" spans="4:37" ht="15.75" customHeight="1">
      <c r="AA125" s="117"/>
      <c r="AB125" s="117"/>
      <c r="AC125" s="117"/>
    </row>
    <row r="126" spans="4:37" ht="15.75" customHeight="1">
      <c r="AA126" s="117"/>
      <c r="AB126" s="117"/>
      <c r="AC126" s="117"/>
    </row>
    <row r="127" spans="4:37" ht="15.75" customHeight="1">
      <c r="AA127" s="117"/>
      <c r="AB127" s="117"/>
      <c r="AC127" s="117"/>
    </row>
    <row r="128" spans="4:37" ht="15.75" customHeight="1">
      <c r="AA128" s="117"/>
      <c r="AB128" s="117"/>
      <c r="AC128" s="117"/>
    </row>
    <row r="150" spans="1:39" s="80" customFormat="1" ht="15.75" customHeight="1">
      <c r="A150" s="20"/>
      <c r="B150" s="218"/>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J150" s="20"/>
      <c r="AK150" s="20"/>
      <c r="AL150" s="20"/>
      <c r="AM150" s="20"/>
    </row>
    <row r="151" spans="1:39" s="80" customFormat="1" ht="15.75" customHeight="1">
      <c r="A151" s="20"/>
      <c r="B151" s="219"/>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J151" s="20"/>
      <c r="AK151" s="20"/>
      <c r="AL151" s="20"/>
      <c r="AM151" s="20"/>
    </row>
    <row r="153" spans="1:39" s="80" customFormat="1" ht="15.75" customHeight="1">
      <c r="A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J153" s="20"/>
      <c r="AK153" s="20"/>
      <c r="AL153" s="20"/>
      <c r="AM153" s="20"/>
    </row>
    <row r="159" spans="1:39" s="80" customFormat="1" ht="15.75" customHeight="1">
      <c r="A159" s="20"/>
      <c r="B159" s="218"/>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J159" s="20"/>
      <c r="AK159" s="20"/>
      <c r="AL159" s="20"/>
      <c r="AM159" s="20"/>
    </row>
    <row r="160" spans="1:39" s="80" customFormat="1" ht="15.75" customHeight="1">
      <c r="A160" s="20"/>
      <c r="B160" s="219"/>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J160" s="20"/>
      <c r="AK160" s="20"/>
      <c r="AL160" s="20"/>
      <c r="AM160" s="20"/>
    </row>
    <row r="165" spans="1:39" s="80" customFormat="1" ht="15.75" customHeight="1">
      <c r="A165" s="83"/>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row>
    <row r="182" spans="1:39" s="80" customFormat="1" ht="15.75" customHeight="1">
      <c r="A182" s="20"/>
      <c r="B182" s="218"/>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row>
    <row r="183" spans="1:39" s="80" customFormat="1" ht="15.75" customHeight="1">
      <c r="A183" s="20"/>
      <c r="B183" s="219"/>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row>
    <row r="187" spans="1:39" s="80" customFormat="1" ht="15.75" customHeight="1">
      <c r="A187" s="20"/>
      <c r="B187" s="218"/>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row>
    <row r="188" spans="1:39" s="80" customFormat="1" ht="15.75" customHeight="1">
      <c r="A188" s="20"/>
      <c r="B188" s="219"/>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row>
    <row r="190" spans="1:39" s="80" customFormat="1" ht="15.75" customHeight="1">
      <c r="A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row>
    <row r="196" spans="1:39" s="80" customFormat="1" ht="15.75" customHeight="1">
      <c r="A196" s="20"/>
      <c r="B196" s="788"/>
      <c r="D196" s="20"/>
      <c r="E196" s="20"/>
      <c r="F196" s="20"/>
      <c r="G196" s="20"/>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row>
    <row r="197" spans="1:39" s="80" customFormat="1" ht="15.75" customHeight="1">
      <c r="A197" s="20"/>
      <c r="B197" s="788"/>
      <c r="D197" s="20"/>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row>
  </sheetData>
  <sheetProtection algorithmName="SHA-512" hashValue="b4E3Jbezh+s9X1seo517PqbqqChaQ9hFKZXQ5sd+qWOawXsOrnb4bSvFgeQfmBYCUCHygNarl+FMjgEByX/ukQ==" saltValue="56Zd7C8E8EJfkR7aUJqunA==" spinCount="100000" sheet="1" selectLockedCells="1"/>
  <mergeCells count="475">
    <mergeCell ref="AF69:AG77"/>
    <mergeCell ref="D2:K4"/>
    <mergeCell ref="D5:P6"/>
    <mergeCell ref="D7:W7"/>
    <mergeCell ref="D8:G10"/>
    <mergeCell ref="H8:J10"/>
    <mergeCell ref="D11:G13"/>
    <mergeCell ref="H11:J13"/>
    <mergeCell ref="W15:Y18"/>
    <mergeCell ref="AC15:AD18"/>
    <mergeCell ref="D19:G20"/>
    <mergeCell ref="H19:J20"/>
    <mergeCell ref="K19:M20"/>
    <mergeCell ref="N19:P20"/>
    <mergeCell ref="Q19:S20"/>
    <mergeCell ref="T19:V20"/>
    <mergeCell ref="W19:Y20"/>
    <mergeCell ref="AC19:AD20"/>
    <mergeCell ref="D15:G18"/>
    <mergeCell ref="H15:J18"/>
    <mergeCell ref="K15:M18"/>
    <mergeCell ref="N15:P18"/>
    <mergeCell ref="Q15:S18"/>
    <mergeCell ref="T15:V18"/>
    <mergeCell ref="W21:Y22"/>
    <mergeCell ref="AC21:AD22"/>
    <mergeCell ref="D23:G24"/>
    <mergeCell ref="H23:J24"/>
    <mergeCell ref="K23:M24"/>
    <mergeCell ref="N23:P24"/>
    <mergeCell ref="Q23:S24"/>
    <mergeCell ref="T23:V24"/>
    <mergeCell ref="W23:Y24"/>
    <mergeCell ref="AC23:AD24"/>
    <mergeCell ref="D21:G22"/>
    <mergeCell ref="H21:J22"/>
    <mergeCell ref="K21:M22"/>
    <mergeCell ref="N21:P22"/>
    <mergeCell ref="Q21:S22"/>
    <mergeCell ref="T21:V22"/>
    <mergeCell ref="W25:Y26"/>
    <mergeCell ref="AC25:AD26"/>
    <mergeCell ref="D27:G28"/>
    <mergeCell ref="H27:J28"/>
    <mergeCell ref="K27:M28"/>
    <mergeCell ref="N27:P28"/>
    <mergeCell ref="Q27:S28"/>
    <mergeCell ref="T27:V28"/>
    <mergeCell ref="W27:Y28"/>
    <mergeCell ref="AC27:AD28"/>
    <mergeCell ref="D25:G26"/>
    <mergeCell ref="H25:J26"/>
    <mergeCell ref="K25:M26"/>
    <mergeCell ref="N25:P26"/>
    <mergeCell ref="Q25:S26"/>
    <mergeCell ref="T25:V26"/>
    <mergeCell ref="Z27:AB28"/>
    <mergeCell ref="W29:Y30"/>
    <mergeCell ref="AC29:AD30"/>
    <mergeCell ref="D29:G30"/>
    <mergeCell ref="H29:J30"/>
    <mergeCell ref="K29:M30"/>
    <mergeCell ref="N29:P30"/>
    <mergeCell ref="Q29:S30"/>
    <mergeCell ref="T29:V30"/>
    <mergeCell ref="N53:O54"/>
    <mergeCell ref="P53:P54"/>
    <mergeCell ref="J44:J45"/>
    <mergeCell ref="K44:L45"/>
    <mergeCell ref="M44:M45"/>
    <mergeCell ref="N44:O45"/>
    <mergeCell ref="P44:P45"/>
    <mergeCell ref="D33:U33"/>
    <mergeCell ref="H42:I43"/>
    <mergeCell ref="J42:J43"/>
    <mergeCell ref="Q51:R52"/>
    <mergeCell ref="S51:S52"/>
    <mergeCell ref="V40:V41"/>
    <mergeCell ref="Q40:R41"/>
    <mergeCell ref="S40:S41"/>
    <mergeCell ref="T40:U41"/>
    <mergeCell ref="AD104:AF109"/>
    <mergeCell ref="D110:G113"/>
    <mergeCell ref="H110:M113"/>
    <mergeCell ref="N110:P113"/>
    <mergeCell ref="Q110:T113"/>
    <mergeCell ref="U110:W113"/>
    <mergeCell ref="X110:Z113"/>
    <mergeCell ref="AD110:AF113"/>
    <mergeCell ref="AD99:AF103"/>
    <mergeCell ref="D102:G103"/>
    <mergeCell ref="H102:M103"/>
    <mergeCell ref="N102:P103"/>
    <mergeCell ref="D99:P101"/>
    <mergeCell ref="Q99:T103"/>
    <mergeCell ref="U99:W103"/>
    <mergeCell ref="X99:Z103"/>
    <mergeCell ref="B150:B151"/>
    <mergeCell ref="B159:B160"/>
    <mergeCell ref="B182:B183"/>
    <mergeCell ref="B187:B188"/>
    <mergeCell ref="B196:B197"/>
    <mergeCell ref="Z15:AB18"/>
    <mergeCell ref="Z19:AB20"/>
    <mergeCell ref="Z21:AB22"/>
    <mergeCell ref="Z23:AB24"/>
    <mergeCell ref="Z25:AB26"/>
    <mergeCell ref="X104:Z109"/>
    <mergeCell ref="B104:B105"/>
    <mergeCell ref="B93:B94"/>
    <mergeCell ref="D94:N95"/>
    <mergeCell ref="D97:AA97"/>
    <mergeCell ref="B99:C100"/>
    <mergeCell ref="D46:G50"/>
    <mergeCell ref="D51:G52"/>
    <mergeCell ref="T59:U60"/>
    <mergeCell ref="V59:V60"/>
    <mergeCell ref="T61:U62"/>
    <mergeCell ref="V61:V62"/>
    <mergeCell ref="T63:U64"/>
    <mergeCell ref="V63:V64"/>
    <mergeCell ref="U114:W117"/>
    <mergeCell ref="X114:Z117"/>
    <mergeCell ref="D104:G109"/>
    <mergeCell ref="H104:M109"/>
    <mergeCell ref="N104:P109"/>
    <mergeCell ref="Q104:T109"/>
    <mergeCell ref="U104:W109"/>
    <mergeCell ref="T65:U66"/>
    <mergeCell ref="V65:V66"/>
    <mergeCell ref="T67:U68"/>
    <mergeCell ref="V67:V68"/>
    <mergeCell ref="T69:U70"/>
    <mergeCell ref="V69:V70"/>
    <mergeCell ref="D65:G66"/>
    <mergeCell ref="H65:I66"/>
    <mergeCell ref="J65:J66"/>
    <mergeCell ref="K65:L66"/>
    <mergeCell ref="M65:M66"/>
    <mergeCell ref="N65:O66"/>
    <mergeCell ref="P65:P66"/>
    <mergeCell ref="Q65:R66"/>
    <mergeCell ref="S65:S66"/>
    <mergeCell ref="D67:G68"/>
    <mergeCell ref="H67:I68"/>
    <mergeCell ref="N55:O56"/>
    <mergeCell ref="P55:P56"/>
    <mergeCell ref="D55:G56"/>
    <mergeCell ref="H55:I56"/>
    <mergeCell ref="J55:J56"/>
    <mergeCell ref="K55:L56"/>
    <mergeCell ref="M55:M56"/>
    <mergeCell ref="D44:G45"/>
    <mergeCell ref="H44:I45"/>
    <mergeCell ref="D53:G54"/>
    <mergeCell ref="H53:I54"/>
    <mergeCell ref="J53:J54"/>
    <mergeCell ref="K53:L54"/>
    <mergeCell ref="M53:M54"/>
    <mergeCell ref="D57:G58"/>
    <mergeCell ref="H57:I58"/>
    <mergeCell ref="J57:J58"/>
    <mergeCell ref="K57:L58"/>
    <mergeCell ref="M57:M58"/>
    <mergeCell ref="N57:O58"/>
    <mergeCell ref="P57:P58"/>
    <mergeCell ref="Q57:R58"/>
    <mergeCell ref="S57:S58"/>
    <mergeCell ref="D59:G60"/>
    <mergeCell ref="H59:I60"/>
    <mergeCell ref="J59:J60"/>
    <mergeCell ref="K59:L60"/>
    <mergeCell ref="M59:M60"/>
    <mergeCell ref="N59:O60"/>
    <mergeCell ref="P59:P60"/>
    <mergeCell ref="Q59:R60"/>
    <mergeCell ref="S59:S60"/>
    <mergeCell ref="D61:G62"/>
    <mergeCell ref="H61:I62"/>
    <mergeCell ref="J61:J62"/>
    <mergeCell ref="K61:L62"/>
    <mergeCell ref="M61:M62"/>
    <mergeCell ref="N61:O62"/>
    <mergeCell ref="P61:P62"/>
    <mergeCell ref="Q61:R62"/>
    <mergeCell ref="S61:S62"/>
    <mergeCell ref="D63:G64"/>
    <mergeCell ref="H63:I64"/>
    <mergeCell ref="J63:J64"/>
    <mergeCell ref="K63:L64"/>
    <mergeCell ref="M63:M64"/>
    <mergeCell ref="N63:O64"/>
    <mergeCell ref="P63:P64"/>
    <mergeCell ref="Q63:R64"/>
    <mergeCell ref="S63:S64"/>
    <mergeCell ref="J67:J68"/>
    <mergeCell ref="K67:L68"/>
    <mergeCell ref="M67:M68"/>
    <mergeCell ref="N67:O68"/>
    <mergeCell ref="P67:P68"/>
    <mergeCell ref="Q67:R68"/>
    <mergeCell ref="S67:S68"/>
    <mergeCell ref="D69:G70"/>
    <mergeCell ref="H69:I70"/>
    <mergeCell ref="J69:J70"/>
    <mergeCell ref="K69:L70"/>
    <mergeCell ref="M69:M70"/>
    <mergeCell ref="N69:O70"/>
    <mergeCell ref="P69:P70"/>
    <mergeCell ref="Q69:R70"/>
    <mergeCell ref="S69:S70"/>
    <mergeCell ref="T71:U72"/>
    <mergeCell ref="V71:V72"/>
    <mergeCell ref="D73:G74"/>
    <mergeCell ref="H73:I74"/>
    <mergeCell ref="J73:J74"/>
    <mergeCell ref="K73:L74"/>
    <mergeCell ref="M73:M74"/>
    <mergeCell ref="N73:O74"/>
    <mergeCell ref="P73:P74"/>
    <mergeCell ref="Q73:R74"/>
    <mergeCell ref="S73:S74"/>
    <mergeCell ref="T73:U74"/>
    <mergeCell ref="V73:V74"/>
    <mergeCell ref="D71:G72"/>
    <mergeCell ref="H71:I72"/>
    <mergeCell ref="J71:J72"/>
    <mergeCell ref="K71:L72"/>
    <mergeCell ref="M71:M72"/>
    <mergeCell ref="N71:O72"/>
    <mergeCell ref="P71:P72"/>
    <mergeCell ref="Q71:R72"/>
    <mergeCell ref="S71:S72"/>
    <mergeCell ref="T75:U76"/>
    <mergeCell ref="V75:V76"/>
    <mergeCell ref="D77:G78"/>
    <mergeCell ref="H77:I78"/>
    <mergeCell ref="J77:J78"/>
    <mergeCell ref="K77:L78"/>
    <mergeCell ref="M77:M78"/>
    <mergeCell ref="N77:O78"/>
    <mergeCell ref="P77:P78"/>
    <mergeCell ref="Q77:R78"/>
    <mergeCell ref="S77:S78"/>
    <mergeCell ref="T77:U78"/>
    <mergeCell ref="V77:V78"/>
    <mergeCell ref="D75:G76"/>
    <mergeCell ref="H75:I76"/>
    <mergeCell ref="J75:J76"/>
    <mergeCell ref="K75:L76"/>
    <mergeCell ref="M75:M76"/>
    <mergeCell ref="N75:O76"/>
    <mergeCell ref="P75:P76"/>
    <mergeCell ref="Q75:R76"/>
    <mergeCell ref="S75:S76"/>
    <mergeCell ref="T79:U80"/>
    <mergeCell ref="V79:V80"/>
    <mergeCell ref="D81:G82"/>
    <mergeCell ref="H81:I82"/>
    <mergeCell ref="J81:J82"/>
    <mergeCell ref="K81:L82"/>
    <mergeCell ref="M81:M82"/>
    <mergeCell ref="N81:O82"/>
    <mergeCell ref="P81:P82"/>
    <mergeCell ref="Q81:R82"/>
    <mergeCell ref="S81:S82"/>
    <mergeCell ref="T81:U82"/>
    <mergeCell ref="V81:V82"/>
    <mergeCell ref="D79:G80"/>
    <mergeCell ref="H79:I80"/>
    <mergeCell ref="J79:J80"/>
    <mergeCell ref="K79:L80"/>
    <mergeCell ref="M79:M80"/>
    <mergeCell ref="N79:O80"/>
    <mergeCell ref="P79:P80"/>
    <mergeCell ref="Q79:R80"/>
    <mergeCell ref="S79:S80"/>
    <mergeCell ref="T83:U84"/>
    <mergeCell ref="V83:V84"/>
    <mergeCell ref="D83:G84"/>
    <mergeCell ref="H83:I84"/>
    <mergeCell ref="J83:J84"/>
    <mergeCell ref="K83:L84"/>
    <mergeCell ref="M83:M84"/>
    <mergeCell ref="N83:O84"/>
    <mergeCell ref="P83:P84"/>
    <mergeCell ref="Q83:R84"/>
    <mergeCell ref="S83:S84"/>
    <mergeCell ref="AB55:AB56"/>
    <mergeCell ref="W57:X58"/>
    <mergeCell ref="Y57:Y58"/>
    <mergeCell ref="Z57:AA58"/>
    <mergeCell ref="Q53:R54"/>
    <mergeCell ref="S53:S54"/>
    <mergeCell ref="T53:U54"/>
    <mergeCell ref="V53:V54"/>
    <mergeCell ref="Q55:R56"/>
    <mergeCell ref="S55:S56"/>
    <mergeCell ref="T55:U56"/>
    <mergeCell ref="V55:V56"/>
    <mergeCell ref="T57:U58"/>
    <mergeCell ref="V57:V58"/>
    <mergeCell ref="Z53:AA54"/>
    <mergeCell ref="AB53:AB54"/>
    <mergeCell ref="AB57:AB58"/>
    <mergeCell ref="W83:X84"/>
    <mergeCell ref="Y83:Y84"/>
    <mergeCell ref="Z83:AA84"/>
    <mergeCell ref="AB83:AB84"/>
    <mergeCell ref="AC83:AC84"/>
    <mergeCell ref="AD83:AD84"/>
    <mergeCell ref="W75:X76"/>
    <mergeCell ref="Y75:Y76"/>
    <mergeCell ref="W77:X78"/>
    <mergeCell ref="Y77:Y78"/>
    <mergeCell ref="W79:X80"/>
    <mergeCell ref="Y79:Y80"/>
    <mergeCell ref="AC40:AC82"/>
    <mergeCell ref="AD40:AD82"/>
    <mergeCell ref="W51:X52"/>
    <mergeCell ref="Y51:Y52"/>
    <mergeCell ref="H46:AB50"/>
    <mergeCell ref="Z63:AA64"/>
    <mergeCell ref="AB63:AB64"/>
    <mergeCell ref="Z65:AA66"/>
    <mergeCell ref="AB65:AB66"/>
    <mergeCell ref="Z67:AA68"/>
    <mergeCell ref="AB67:AB68"/>
    <mergeCell ref="Z69:AA70"/>
    <mergeCell ref="Y40:Y41"/>
    <mergeCell ref="W42:X43"/>
    <mergeCell ref="Y42:Y43"/>
    <mergeCell ref="H40:I41"/>
    <mergeCell ref="J40:J41"/>
    <mergeCell ref="K40:L41"/>
    <mergeCell ref="M40:M41"/>
    <mergeCell ref="N40:O41"/>
    <mergeCell ref="P40:P41"/>
    <mergeCell ref="K42:L43"/>
    <mergeCell ref="M42:M43"/>
    <mergeCell ref="N42:O43"/>
    <mergeCell ref="P42:P43"/>
    <mergeCell ref="Q42:R43"/>
    <mergeCell ref="S42:S43"/>
    <mergeCell ref="T42:U43"/>
    <mergeCell ref="T51:U52"/>
    <mergeCell ref="V51:V52"/>
    <mergeCell ref="S44:S45"/>
    <mergeCell ref="T44:U45"/>
    <mergeCell ref="V44:V45"/>
    <mergeCell ref="W44:X45"/>
    <mergeCell ref="Y44:Y45"/>
    <mergeCell ref="Q44:R45"/>
    <mergeCell ref="B36:C37"/>
    <mergeCell ref="D36:G41"/>
    <mergeCell ref="H36:J39"/>
    <mergeCell ref="K36:M39"/>
    <mergeCell ref="N36:P39"/>
    <mergeCell ref="H51:I52"/>
    <mergeCell ref="J51:J52"/>
    <mergeCell ref="K51:L52"/>
    <mergeCell ref="M51:M52"/>
    <mergeCell ref="N51:O52"/>
    <mergeCell ref="P51:P52"/>
    <mergeCell ref="Q36:S39"/>
    <mergeCell ref="T36:V39"/>
    <mergeCell ref="D42:G43"/>
    <mergeCell ref="W36:Y39"/>
    <mergeCell ref="V42:V43"/>
    <mergeCell ref="Y81:Y82"/>
    <mergeCell ref="Z81:AA82"/>
    <mergeCell ref="AB81:AB82"/>
    <mergeCell ref="W69:X70"/>
    <mergeCell ref="Y69:Y70"/>
    <mergeCell ref="W71:X72"/>
    <mergeCell ref="Y71:Y72"/>
    <mergeCell ref="W73:X74"/>
    <mergeCell ref="Y73:Y74"/>
    <mergeCell ref="Z75:AA76"/>
    <mergeCell ref="AB75:AB76"/>
    <mergeCell ref="Z77:AA78"/>
    <mergeCell ref="AB77:AB78"/>
    <mergeCell ref="Z79:AA80"/>
    <mergeCell ref="AB79:AB80"/>
    <mergeCell ref="W59:X60"/>
    <mergeCell ref="Y59:Y60"/>
    <mergeCell ref="Z59:AA60"/>
    <mergeCell ref="Z36:AB39"/>
    <mergeCell ref="Z40:AA41"/>
    <mergeCell ref="Z51:AA52"/>
    <mergeCell ref="AB51:AB52"/>
    <mergeCell ref="W63:X64"/>
    <mergeCell ref="Y63:Y64"/>
    <mergeCell ref="AB40:AB41"/>
    <mergeCell ref="AB44:AB45"/>
    <mergeCell ref="W61:X62"/>
    <mergeCell ref="Y61:Y62"/>
    <mergeCell ref="Z61:AA62"/>
    <mergeCell ref="AB61:AB62"/>
    <mergeCell ref="Z42:AA43"/>
    <mergeCell ref="AB42:AB43"/>
    <mergeCell ref="W53:X54"/>
    <mergeCell ref="Y53:Y54"/>
    <mergeCell ref="Z44:AA45"/>
    <mergeCell ref="W55:X56"/>
    <mergeCell ref="Y55:Y56"/>
    <mergeCell ref="Z55:AA56"/>
    <mergeCell ref="W40:X41"/>
    <mergeCell ref="Z29:AB30"/>
    <mergeCell ref="AG54:AG55"/>
    <mergeCell ref="AF56:AF59"/>
    <mergeCell ref="AG56:AG59"/>
    <mergeCell ref="AH58:AH59"/>
    <mergeCell ref="AI58:AI59"/>
    <mergeCell ref="AF60:AF66"/>
    <mergeCell ref="AG60:AG66"/>
    <mergeCell ref="AH60:AH62"/>
    <mergeCell ref="AI60:AI62"/>
    <mergeCell ref="AH65:AH66"/>
    <mergeCell ref="AI65:AI66"/>
    <mergeCell ref="AC36:AD39"/>
    <mergeCell ref="AH63:AH64"/>
    <mergeCell ref="AI63:AI64"/>
    <mergeCell ref="AF38:AF39"/>
    <mergeCell ref="AG38:AG39"/>
    <mergeCell ref="AH38:AH39"/>
    <mergeCell ref="AI38:AI39"/>
    <mergeCell ref="AF36:AJ37"/>
    <mergeCell ref="AF40:AF44"/>
    <mergeCell ref="AG40:AG44"/>
    <mergeCell ref="AH40:AH44"/>
    <mergeCell ref="AI40:AI44"/>
    <mergeCell ref="AF45:AF46"/>
    <mergeCell ref="AG45:AG46"/>
    <mergeCell ref="AF47:AF50"/>
    <mergeCell ref="AG47:AG50"/>
    <mergeCell ref="AH49:AH50"/>
    <mergeCell ref="AI49:AI50"/>
    <mergeCell ref="AH54:AH55"/>
    <mergeCell ref="AI54:AI55"/>
    <mergeCell ref="AH56:AH57"/>
    <mergeCell ref="AI56:AI57"/>
    <mergeCell ref="AI45:AI46"/>
    <mergeCell ref="AH47:AH48"/>
    <mergeCell ref="AI47:AI48"/>
    <mergeCell ref="AF51:AF53"/>
    <mergeCell ref="AG51:AG53"/>
    <mergeCell ref="AH51:AH53"/>
    <mergeCell ref="AI51:AI53"/>
    <mergeCell ref="AH45:AH46"/>
    <mergeCell ref="AF54:AF55"/>
    <mergeCell ref="AH110:AK119"/>
    <mergeCell ref="AA99:AC103"/>
    <mergeCell ref="AA104:AC109"/>
    <mergeCell ref="AA110:AC113"/>
    <mergeCell ref="AA114:AC117"/>
    <mergeCell ref="AH99:AK108"/>
    <mergeCell ref="Z73:AA74"/>
    <mergeCell ref="AB73:AB74"/>
    <mergeCell ref="AB59:AB60"/>
    <mergeCell ref="AB69:AB70"/>
    <mergeCell ref="Z71:AA72"/>
    <mergeCell ref="AB71:AB72"/>
    <mergeCell ref="AD114:AF117"/>
    <mergeCell ref="D87:AD88"/>
    <mergeCell ref="D89:AD92"/>
    <mergeCell ref="D114:G117"/>
    <mergeCell ref="H114:M117"/>
    <mergeCell ref="N114:P117"/>
    <mergeCell ref="Q114:T117"/>
    <mergeCell ref="Y65:Y66"/>
    <mergeCell ref="W67:X68"/>
    <mergeCell ref="Y67:Y68"/>
    <mergeCell ref="W65:X66"/>
    <mergeCell ref="W81:X82"/>
  </mergeCells>
  <conditionalFormatting sqref="D51:G52">
    <cfRule type="expression" dxfId="469" priority="457">
      <formula>OR($H$46="Select", $H$46="Individually")</formula>
    </cfRule>
  </conditionalFormatting>
  <conditionalFormatting sqref="D53:AB82">
    <cfRule type="expression" dxfId="468" priority="1">
      <formula>OR($H$46="Select", $H$46="All at once")</formula>
    </cfRule>
  </conditionalFormatting>
  <conditionalFormatting sqref="H42:AB45">
    <cfRule type="expression" dxfId="443" priority="14">
      <formula>$D42="Name of authority/organisation"</formula>
    </cfRule>
  </conditionalFormatting>
  <conditionalFormatting sqref="H51:AB52">
    <cfRule type="expression" dxfId="442" priority="2">
      <formula>$H$46="Select"</formula>
    </cfRule>
    <cfRule type="expression" dxfId="441" priority="5">
      <formula>OR($H$46="Select", $H$46="Individually")</formula>
    </cfRule>
  </conditionalFormatting>
  <conditionalFormatting sqref="H51:AB82">
    <cfRule type="expression" dxfId="440" priority="4">
      <formula>$D51="Name of authority/organisation"</formula>
    </cfRule>
  </conditionalFormatting>
  <conditionalFormatting sqref="H53:AB82">
    <cfRule type="expression" dxfId="439" priority="3">
      <formula>OR($H$46="Select", $H$46="All at once")</formula>
    </cfRule>
  </conditionalFormatting>
  <conditionalFormatting sqref="AC40:AC82">
    <cfRule type="expression" dxfId="342" priority="559">
      <formula>$AC$83=$H$8</formula>
    </cfRule>
    <cfRule type="expression" dxfId="341" priority="555">
      <formula>$AC$83=0</formula>
    </cfRule>
    <cfRule type="expression" dxfId="340" priority="557">
      <formula>$AC$83&lt;&gt;$H$8</formula>
    </cfRule>
  </conditionalFormatting>
  <conditionalFormatting sqref="AC83:AC84">
    <cfRule type="expression" dxfId="333" priority="291" stopIfTrue="1">
      <formula>$AC$83&lt;&gt;$H$8</formula>
    </cfRule>
    <cfRule type="expression" dxfId="332" priority="292" stopIfTrue="1">
      <formula>$AC$83=$H$8</formula>
    </cfRule>
    <cfRule type="expression" dxfId="329" priority="290" stopIfTrue="1">
      <formula>$AC$83=0</formula>
    </cfRule>
  </conditionalFormatting>
  <conditionalFormatting sqref="AD40:AD84">
    <cfRule type="expression" dxfId="328" priority="554">
      <formula>$AD$83=0</formula>
    </cfRule>
    <cfRule type="expression" dxfId="327" priority="558">
      <formula>$AD$83=$H$11</formula>
    </cfRule>
    <cfRule type="expression" dxfId="326" priority="556">
      <formula>$AS$83&lt;&gt;$H$11</formula>
    </cfRule>
  </conditionalFormatting>
  <dataValidations count="6">
    <dataValidation type="list" allowBlank="1" showInputMessage="1" showErrorMessage="1" sqref="Q104:Q107 Q110:Q111 Q114:Q115" xr:uid="{FA97268B-CE9D-4832-9CCE-358F10716EA4}">
      <formula1>"select, To a great extent, To some extent, To a small extent, No change"</formula1>
    </dataValidation>
    <dataValidation type="custom" allowBlank="1" showInputMessage="1" showErrorMessage="1" error="Please insert only numbers. Mark missing values with &quot;NA&quot;._x000a_" sqref="X110:X111 X104:X107 X114:X115 AA110:AA111 AA104:AA107 AA114:AA115" xr:uid="{B55E5B21-BB6B-4C4A-969B-2949CA5ACE9C}">
      <formula1>OR(ISNUMBER(X104), X104="NA")</formula1>
    </dataValidation>
    <dataValidation type="custom" allowBlank="1" showInputMessage="1" showErrorMessage="1" error="Please insert numbers only. Mark missing values with &quot;NA&quot;." sqref="S73 J42 S77 S75 P53 S81 P42 M53 P51 P55 S79 S51 J44 Y83 M42 Y44 J83 M79 M59 M55 P57 M81 P59 P79 M57 M61 AB83 M63 S55 P44 S53 M44 S59 S57 M65 P63 P65 P61 M67 P81 M69 M71 S61 P69 S65 P71 V44 P67 M73 M75 M77 P75 M51 P83 P77 M83 P73 S83 S63 J55 V83 J53 S67 S71 S69 J59 J57 S42 J61 Y42 J65 J63 J67 J71 J69 J73 S44 J77 V42 J75 J81 J79 AB44 J51 AB42 Y53 V53 Y51 Y55 V79 V59 V55 Y57 V81 Y59 Y79 V57 V61 V63 V65 Y63 Y65 Y61 V67 Y81 V69 V71 Y69 Y71 Y67 V73 V75 V77 Y75 V51 Y77 Y73 AB53 AB51 AB55 AB57 AB59 AB79 AB63 AB65 AB61 AB81 AB69 AB71 AB67 AB75 AB77 AB73" xr:uid="{811E3782-CBC4-49DA-B443-8C296052E7AC}">
      <formula1>OR(ISNUMBER(J42), J42="NA")</formula1>
    </dataValidation>
    <dataValidation type="custom" allowBlank="1" showInputMessage="1" showErrorMessage="1" error="Please insert only numbers. Mark missing values with &quot;NA&quot;." sqref="Q73 Q75 K51 Q77 Q79 K53 Q81 Q51 N53 H42 H44 N51 K42 K44 H83 K79 K59 K55 K57 N59 N55 Q53 Q55 N57 K81 N79 Q59 N81 K61 K63 Q57 K65 Q61 Q63 N42 N61 N63 N65 K67 K69 K71 N44 N67 W83 N69 W42 W44 N71 K73 K75 K77 N73 N75 N77 K83 H53 H55 N83 Q83 H59 H57 H61 T83 Q65 Q67 Q69 Q71 Z83 Q42 H63 H65 H67 H69 H71 H73 H75 H77 Q44 T42 T44 Z42 Z44 H79 H81 H51 T51 T53 W53 W51 T79 T59 T55 T57 W59 W55 W57 T81 W79 W81 T61 T63 T65 W61 W63 W65 T67 T69 T71 W67 W69 W71 T73 T75 T77 W73 W75 W77 Z53 Z51 Z59 Z55 Z57 Z79 Z81 Z61 Z63 Z65 Z67 Z69 Z71 Z73 Z75 Z77" xr:uid="{1AA2C30B-67C0-47D8-9F6C-D70D7FEDA6B6}">
      <formula1>OR(ISNUMBER(H42),H42="NA")</formula1>
    </dataValidation>
    <dataValidation type="list" allowBlank="1" showInputMessage="1" showErrorMessage="1" error="Please insert only numbers. Mark missing values with &quot;NA&quot;." sqref="H46:H48" xr:uid="{25ADFEB5-FFE8-4B7D-9B5C-657231D110BA}">
      <formula1>"Select, All at once, Individually"</formula1>
    </dataValidation>
    <dataValidation type="list" allowBlank="1" showInputMessage="1" showErrorMessage="1" sqref="U104:W117" xr:uid="{744C7185-922E-4F27-BE81-C5F5AA283EC7}">
      <formula1>"select, To a great extent, To some extent, To a small extent, No cost savings/increase, Increase in costs"</formula1>
    </dataValidation>
  </dataValidations>
  <pageMargins left="0.7" right="0.7" top="0.75" bottom="0.75" header="0.3" footer="0.3"/>
  <pageSetup paperSize="9" orientation="portrait" horizontalDpi="300" verticalDpi="300" r:id="rId1"/>
  <headerFooter>
    <oddFooter>&amp;C_x000D_&amp;1#&amp;"Verdana"&amp;7&amp;K000000 Confidential</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69" id="{CB18723D-17F4-4074-86BA-DA16F6913F1D}">
            <xm:f>OR('A. Background Information'!$I$8="SEK", 'A. Background Information'!$L$8="SEK")</xm:f>
            <x14:dxf>
              <numFmt numFmtId="172" formatCode="#,##0\ [$SEK]"/>
            </x14:dxf>
          </x14:cfRule>
          <x14:cfRule type="expression" priority="70" id="{C4422E1C-211F-44C4-B6ED-0A0D4E82B97E}">
            <xm:f>OR('A. Background Information'!$I$8="RON", 'A. Background Information'!$L$8="RON")</xm:f>
            <x14:dxf>
              <numFmt numFmtId="171" formatCode="#,##0\ [$RON]"/>
            </x14:dxf>
          </x14:cfRule>
          <x14:cfRule type="expression" priority="76" stopIfTrue="1" id="{9F4521FC-CB57-4FDA-98EB-32073BAC0AEA}">
            <xm:f>OR('A. Background Information'!$I$8="DKK", 'A. Background Information'!$L$8="DKK")</xm:f>
            <x14:dxf>
              <numFmt numFmtId="174" formatCode="#,##0\ [$kr.-406]"/>
            </x14:dxf>
          </x14:cfRule>
          <x14:cfRule type="expression" priority="75" stopIfTrue="1" id="{639B7948-654A-4C7E-8871-6E79A4663C7D}">
            <xm:f>OR('A. Background Information'!$L$8="EUR", 'A. Background Information'!$I$8="EUR")</xm:f>
            <x14:dxf>
              <numFmt numFmtId="176" formatCode="#,##0\ [$EUR]"/>
            </x14:dxf>
          </x14:cfRule>
          <x14:cfRule type="expression" priority="74" stopIfTrue="1" id="{D962935B-C7FE-4F81-B6DC-89023298FA98}">
            <xm:f>OR('A. Background Information'!$I$8="BGN", 'A. Background Information'!$L$8="BGN")</xm:f>
            <x14:dxf>
              <numFmt numFmtId="175" formatCode="#,##0\ [$BGN]"/>
            </x14:dxf>
          </x14:cfRule>
          <x14:cfRule type="expression" priority="73" id="{3D6A95D2-09C7-4BE9-9AC3-9D91EFCE1226}">
            <xm:f>OR('A. Background Information'!$I$8="CZK", 'A. Background Information'!$L$8="CZK")</xm:f>
            <x14:dxf>
              <numFmt numFmtId="173" formatCode="#,##0\ [$CZK]"/>
            </x14:dxf>
          </x14:cfRule>
          <x14:cfRule type="expression" priority="72" stopIfTrue="1" id="{B0BD3725-33D1-453F-8C84-FD17DCAF2021}">
            <xm:f>OR('A. Background Information'!$I$8="HUF", 'A. Background Information'!$L$8="HUF")</xm:f>
            <x14:dxf>
              <numFmt numFmtId="169" formatCode="#,##0\ [$HUF]"/>
            </x14:dxf>
          </x14:cfRule>
          <x14:cfRule type="expression" priority="71" id="{CF256228-43CA-4426-AC3A-5A61E409C2E8}">
            <xm:f>OR('A. Background Information'!$I$8="PLN", 'A. Background Information'!$L$8="PLN")</xm:f>
            <x14:dxf>
              <numFmt numFmtId="170" formatCode="#,##0\ [$PLN]"/>
            </x14:dxf>
          </x14:cfRule>
          <xm:sqref>H42:I45</xm:sqref>
        </x14:conditionalFormatting>
        <x14:conditionalFormatting xmlns:xm="http://schemas.microsoft.com/office/excel/2006/main">
          <x14:cfRule type="expression" priority="120" stopIfTrue="1" id="{02432FAD-149F-4ED8-90B4-599DF6AFC921}">
            <xm:f>OR('A. Background Information'!$I$8="DKK", 'A. Background Information'!$L$8="DKK")</xm:f>
            <x14:dxf>
              <numFmt numFmtId="174" formatCode="#,##0\ [$kr.-406]"/>
            </x14:dxf>
          </x14:cfRule>
          <x14:cfRule type="expression" priority="119" stopIfTrue="1" id="{ED83BD9E-F48E-454D-B17F-090140A20208}">
            <xm:f>OR('A. Background Information'!$L$8="EUR", 'A. Background Information'!$I$8="EUR")</xm:f>
            <x14:dxf>
              <numFmt numFmtId="176" formatCode="#,##0\ [$EUR]"/>
            </x14:dxf>
          </x14:cfRule>
          <x14:cfRule type="expression" priority="118" stopIfTrue="1" id="{5FE36BC4-D934-4A85-9010-16A2FDA6D4B0}">
            <xm:f>OR('A. Background Information'!$I$8="BGN", 'A. Background Information'!$L$8="BGN")</xm:f>
            <x14:dxf>
              <numFmt numFmtId="175" formatCode="#,##0\ [$BGN]"/>
            </x14:dxf>
          </x14:cfRule>
          <x14:cfRule type="expression" priority="116" stopIfTrue="1" id="{4A74F05E-578F-45B7-A104-2375CF56FFFE}">
            <xm:f>OR('A. Background Information'!$I$8="HUF", 'A. Background Information'!$L$8="HUF")</xm:f>
            <x14:dxf>
              <numFmt numFmtId="169" formatCode="#,##0\ [$HUF]"/>
            </x14:dxf>
          </x14:cfRule>
          <x14:cfRule type="expression" priority="115" id="{23AB83AF-796D-45D8-A58E-89AA74AE618F}">
            <xm:f>OR('A. Background Information'!$I$8="PLN", 'A. Background Information'!$L$8="PLN")</xm:f>
            <x14:dxf>
              <numFmt numFmtId="170" formatCode="#,##0\ [$PLN]"/>
            </x14:dxf>
          </x14:cfRule>
          <x14:cfRule type="expression" priority="114" id="{A079EFA7-2603-4184-8223-1714F7A71D63}">
            <xm:f>OR('A. Background Information'!$I$8="RON", 'A. Background Information'!$L$8="RON")</xm:f>
            <x14:dxf>
              <numFmt numFmtId="171" formatCode="#,##0\ [$RON]"/>
            </x14:dxf>
          </x14:cfRule>
          <x14:cfRule type="expression" priority="113" id="{1F7E5E06-551A-4C98-B90D-2741FD25C678}">
            <xm:f>OR('A. Background Information'!$I$8="SEK", 'A. Background Information'!$L$8="SEK")</xm:f>
            <x14:dxf>
              <numFmt numFmtId="172" formatCode="#,##0\ [$SEK]"/>
            </x14:dxf>
          </x14:cfRule>
          <x14:cfRule type="expression" priority="117" id="{AF081C7B-1A69-4F4B-8ED1-7F8D47586303}">
            <xm:f>OR('A. Background Information'!$I$8="CZK", 'A. Background Information'!$L$8="CZK")</xm:f>
            <x14:dxf>
              <numFmt numFmtId="173" formatCode="#,##0\ [$CZK]"/>
            </x14:dxf>
          </x14:cfRule>
          <xm:sqref>H51:I84</xm:sqref>
        </x14:conditionalFormatting>
        <x14:conditionalFormatting xmlns:xm="http://schemas.microsoft.com/office/excel/2006/main">
          <x14:cfRule type="expression" priority="301" stopIfTrue="1" id="{48D0E1F9-C119-B141-B0A9-5E48C9FCF71C}">
            <xm:f>OR('A. Background Information'!$I$8="DKK", 'A. Background Information'!$L$8="DKK")</xm:f>
            <x14:dxf>
              <numFmt numFmtId="174" formatCode="#,##0\ [$kr.-406]"/>
            </x14:dxf>
          </x14:cfRule>
          <x14:cfRule type="expression" priority="294" id="{30A05007-5AA8-BF42-AB4D-F4AF136B795D}">
            <xm:f>OR('A. Background Information'!$I$8="SEK", 'A. Background Information'!$L$8="SEK")</xm:f>
            <x14:dxf>
              <numFmt numFmtId="172" formatCode="#,##0\ [$SEK]"/>
            </x14:dxf>
          </x14:cfRule>
          <x14:cfRule type="expression" priority="295" id="{40D655AB-EB7D-E044-A9E9-C0C0A827F55A}">
            <xm:f>OR('A. Background Information'!$I$8="RON", 'A. Background Information'!$L$8="RON")</xm:f>
            <x14:dxf>
              <numFmt numFmtId="171" formatCode="#,##0\ [$RON]"/>
            </x14:dxf>
          </x14:cfRule>
          <x14:cfRule type="expression" priority="296" id="{AF2095F2-A926-C649-BE61-4E856913A58E}">
            <xm:f>OR('A. Background Information'!$I$8="PLN", 'A. Background Information'!$L$8="PLN")</xm:f>
            <x14:dxf>
              <numFmt numFmtId="170" formatCode="#,##0\ [$PLN]"/>
            </x14:dxf>
          </x14:cfRule>
          <x14:cfRule type="expression" priority="297" stopIfTrue="1" id="{8E9652A1-8846-6742-A37E-7DB83B5458C0}">
            <xm:f>OR('A. Background Information'!$I$8="HUF", 'A. Background Information'!$L$8="HUF")</xm:f>
            <x14:dxf>
              <numFmt numFmtId="169" formatCode="#,##0\ [$HUF]"/>
            </x14:dxf>
          </x14:cfRule>
          <x14:cfRule type="expression" priority="298" id="{42365318-81D7-5447-ACC5-F1BB9BE9D6EA}">
            <xm:f>OR('A. Background Information'!$I$8="CZK", 'A. Background Information'!$L$8="CZK")</xm:f>
            <x14:dxf>
              <numFmt numFmtId="173" formatCode="#,##0\ [$CZK]"/>
            </x14:dxf>
          </x14:cfRule>
          <x14:cfRule type="expression" priority="299" stopIfTrue="1" id="{5A6C8CDB-6B72-7D44-B43F-B53814EE9DB5}">
            <xm:f>OR('A. Background Information'!$I$8="BGN", 'A. Background Information'!$L$8="BGN")</xm:f>
            <x14:dxf>
              <numFmt numFmtId="175" formatCode="#,##0\ [$BGN]"/>
            </x14:dxf>
          </x14:cfRule>
          <x14:cfRule type="expression" priority="300" stopIfTrue="1" id="{58D5350C-59C6-D744-AFF7-2A253212110A}">
            <xm:f>OR('A. Background Information'!$L$8="EUR", 'A. Background Information'!$I$8="EUR")</xm:f>
            <x14:dxf>
              <numFmt numFmtId="176" formatCode="#,##0\ [$EUR]"/>
            </x14:dxf>
          </x14:cfRule>
          <xm:sqref>H8:J10</xm:sqref>
        </x14:conditionalFormatting>
        <x14:conditionalFormatting xmlns:xm="http://schemas.microsoft.com/office/excel/2006/main">
          <x14:cfRule type="expression" priority="269" id="{2A0D3ED6-9718-D64C-A9C1-F3FCA7F35F70}">
            <xm:f>OR('A. Background Information'!$I$8="PLN", 'A. Background Information'!$L$8="PLN")</xm:f>
            <x14:dxf>
              <numFmt numFmtId="170" formatCode="#,##0\ [$PLN]"/>
            </x14:dxf>
          </x14:cfRule>
          <x14:cfRule type="expression" priority="268" id="{65A348F0-EF7E-D948-B1B8-373EAD25949F}">
            <xm:f>OR('A. Background Information'!$I$8="RON", 'A. Background Information'!$L$8="RON")</xm:f>
            <x14:dxf>
              <numFmt numFmtId="171" formatCode="#,##0\ [$RON]"/>
            </x14:dxf>
          </x14:cfRule>
          <x14:cfRule type="expression" priority="267" id="{F3E6996D-C5C7-4345-AD9A-6E7654A05007}">
            <xm:f>OR('A. Background Information'!$I$8="SEK", 'A. Background Information'!$L$8="SEK")</xm:f>
            <x14:dxf>
              <numFmt numFmtId="172" formatCode="#,##0\ [$SEK]"/>
            </x14:dxf>
          </x14:cfRule>
          <x14:cfRule type="expression" priority="272" stopIfTrue="1" id="{2D050EC6-6B0F-5640-AFD9-D2023780BF02}">
            <xm:f>OR('A. Background Information'!$I$8="BGN", 'A. Background Information'!$L$8="BGN")</xm:f>
            <x14:dxf>
              <numFmt numFmtId="175" formatCode="#,##0\ [$BGN]"/>
            </x14:dxf>
          </x14:cfRule>
          <x14:cfRule type="expression" priority="271" id="{CF838B26-FDF8-7945-832F-F1D828ABEC32}">
            <xm:f>OR('A. Background Information'!$I$8="CZK", 'A. Background Information'!$L$8="CZK")</xm:f>
            <x14:dxf>
              <numFmt numFmtId="173" formatCode="#,##0\ [$CZK]"/>
            </x14:dxf>
          </x14:cfRule>
          <x14:cfRule type="expression" priority="270" stopIfTrue="1" id="{1AB7C0E6-2161-1B4B-9A81-5BE71DFEF4A0}">
            <xm:f>OR('A. Background Information'!$I$8="HUF", 'A. Background Information'!$L$8="HUF")</xm:f>
            <x14:dxf>
              <numFmt numFmtId="169" formatCode="#,##0\ [$HUF]"/>
            </x14:dxf>
          </x14:cfRule>
          <x14:cfRule type="expression" priority="274" stopIfTrue="1" id="{207E5E9D-8FE8-0F46-AD70-B0AE2804CC97}">
            <xm:f>OR('A. Background Information'!$I$8="DKK", 'A. Background Information'!$L$8="DKK")</xm:f>
            <x14:dxf>
              <numFmt numFmtId="174" formatCode="#,##0\ [$kr.-406]"/>
            </x14:dxf>
          </x14:cfRule>
          <x14:cfRule type="expression" priority="273" stopIfTrue="1" id="{81D80D00-40DA-CF4D-A602-2DC07D6AA010}">
            <xm:f>OR('A. Background Information'!$L$8="EUR", 'A. Background Information'!$I$8="EUR")</xm:f>
            <x14:dxf>
              <numFmt numFmtId="176" formatCode="#,##0\ [$EUR]"/>
            </x14:dxf>
          </x14:cfRule>
          <xm:sqref>H21:AD24</xm:sqref>
        </x14:conditionalFormatting>
        <x14:conditionalFormatting xmlns:xm="http://schemas.microsoft.com/office/excel/2006/main">
          <x14:cfRule type="expression" priority="60" id="{730237C2-F249-4A22-8BCC-7902AD30BCB6}">
            <xm:f>OR('A. Background Information'!$I$8="SEK", 'A. Background Information'!$L$8="SEK")</xm:f>
            <x14:dxf>
              <numFmt numFmtId="172" formatCode="#,##0\ [$SEK]"/>
            </x14:dxf>
          </x14:cfRule>
          <x14:cfRule type="expression" priority="61" id="{12942034-7728-4F17-8A94-794B51CCEC4B}">
            <xm:f>OR('A. Background Information'!$I$8="RON", 'A. Background Information'!$L$8="RON")</xm:f>
            <x14:dxf>
              <numFmt numFmtId="171" formatCode="#,##0\ [$RON]"/>
            </x14:dxf>
          </x14:cfRule>
          <x14:cfRule type="expression" priority="62" id="{EF735EA8-0563-4FB1-8E42-FBC6E86B0AB6}">
            <xm:f>OR('A. Background Information'!$I$8="PLN", 'A. Background Information'!$L$8="PLN")</xm:f>
            <x14:dxf>
              <numFmt numFmtId="170" formatCode="#,##0\ [$PLN]"/>
            </x14:dxf>
          </x14:cfRule>
          <x14:cfRule type="expression" priority="63" stopIfTrue="1" id="{85109912-FCBA-4A03-94CB-FEA0D0571087}">
            <xm:f>OR('A. Background Information'!$I$8="HUF", 'A. Background Information'!$L$8="HUF")</xm:f>
            <x14:dxf>
              <numFmt numFmtId="169" formatCode="#,##0\ [$HUF]"/>
            </x14:dxf>
          </x14:cfRule>
          <x14:cfRule type="expression" priority="64" id="{08442543-89ED-4DCF-97C1-72D185975DF9}">
            <xm:f>OR('A. Background Information'!$I$8="CZK", 'A. Background Information'!$L$8="CZK")</xm:f>
            <x14:dxf>
              <numFmt numFmtId="173" formatCode="#,##0\ [$CZK]"/>
            </x14:dxf>
          </x14:cfRule>
          <x14:cfRule type="expression" priority="65" stopIfTrue="1" id="{2C8BA9B0-1E27-4D17-B5A8-D3EF957CC0DD}">
            <xm:f>OR('A. Background Information'!$I$8="BGN", 'A. Background Information'!$L$8="BGN")</xm:f>
            <x14:dxf>
              <numFmt numFmtId="175" formatCode="#,##0\ [$BGN]"/>
            </x14:dxf>
          </x14:cfRule>
          <x14:cfRule type="expression" priority="67" stopIfTrue="1" id="{EF23439F-0442-4CD0-9C48-36AD2B84DFC1}">
            <xm:f>OR('A. Background Information'!$I$8="DKK", 'A. Background Information'!$L$8="DKK")</xm:f>
            <x14:dxf>
              <numFmt numFmtId="174" formatCode="#,##0\ [$kr.-406]"/>
            </x14:dxf>
          </x14:cfRule>
          <x14:cfRule type="expression" priority="66" stopIfTrue="1" id="{84CE037D-8456-4D83-892E-4912CD9CB29D}">
            <xm:f>OR('A. Background Information'!$L$8="EUR", 'A. Background Information'!$I$8="EUR")</xm:f>
            <x14:dxf>
              <numFmt numFmtId="176" formatCode="#,##0\ [$EUR]"/>
            </x14:dxf>
          </x14:cfRule>
          <xm:sqref>K42:L45</xm:sqref>
        </x14:conditionalFormatting>
        <x14:conditionalFormatting xmlns:xm="http://schemas.microsoft.com/office/excel/2006/main">
          <x14:cfRule type="expression" priority="127" stopIfTrue="1" id="{0F88BF5A-508F-4A36-B78D-D2FEB62EF0F2}">
            <xm:f>OR('A. Background Information'!$L$8="EUR", 'A. Background Information'!$I$8="EUR")</xm:f>
            <x14:dxf>
              <numFmt numFmtId="176" formatCode="#,##0\ [$EUR]"/>
            </x14:dxf>
          </x14:cfRule>
          <x14:cfRule type="expression" priority="121" id="{66E65922-B871-4B2B-A7DB-A70AA0648EF2}">
            <xm:f>OR('A. Background Information'!$I$8="SEK", 'A. Background Information'!$L$8="SEK")</xm:f>
            <x14:dxf>
              <numFmt numFmtId="172" formatCode="#,##0\ [$SEK]"/>
            </x14:dxf>
          </x14:cfRule>
          <x14:cfRule type="expression" priority="122" id="{01377E1A-1D54-4701-8120-937FF0D37AEA}">
            <xm:f>OR('A. Background Information'!$I$8="RON", 'A. Background Information'!$L$8="RON")</xm:f>
            <x14:dxf>
              <numFmt numFmtId="171" formatCode="#,##0\ [$RON]"/>
            </x14:dxf>
          </x14:cfRule>
          <x14:cfRule type="expression" priority="123" id="{DD35323B-32F5-4FAD-8B99-F86A30DB00E8}">
            <xm:f>OR('A. Background Information'!$I$8="PLN", 'A. Background Information'!$L$8="PLN")</xm:f>
            <x14:dxf>
              <numFmt numFmtId="170" formatCode="#,##0\ [$PLN]"/>
            </x14:dxf>
          </x14:cfRule>
          <x14:cfRule type="expression" priority="124" stopIfTrue="1" id="{C18EB832-2A1F-4816-9DC6-496F8E6C05A5}">
            <xm:f>OR('A. Background Information'!$I$8="HUF", 'A. Background Information'!$L$8="HUF")</xm:f>
            <x14:dxf>
              <numFmt numFmtId="169" formatCode="#,##0\ [$HUF]"/>
            </x14:dxf>
          </x14:cfRule>
          <x14:cfRule type="expression" priority="125" id="{CD84946A-BA70-47DD-B827-97B0E49578F7}">
            <xm:f>OR('A. Background Information'!$I$8="CZK", 'A. Background Information'!$L$8="CZK")</xm:f>
            <x14:dxf>
              <numFmt numFmtId="173" formatCode="#,##0\ [$CZK]"/>
            </x14:dxf>
          </x14:cfRule>
          <x14:cfRule type="expression" priority="126" stopIfTrue="1" id="{437F4DDF-4BAC-4164-BF48-523D3BD449B1}">
            <xm:f>OR('A. Background Information'!$I$8="BGN", 'A. Background Information'!$L$8="BGN")</xm:f>
            <x14:dxf>
              <numFmt numFmtId="175" formatCode="#,##0\ [$BGN]"/>
            </x14:dxf>
          </x14:cfRule>
          <x14:cfRule type="expression" priority="128" stopIfTrue="1" id="{FB98F10C-8078-4A6E-B44A-3E43623C0596}">
            <xm:f>OR('A. Background Information'!$I$8="DKK", 'A. Background Information'!$L$8="DKK")</xm:f>
            <x14:dxf>
              <numFmt numFmtId="174" formatCode="#,##0\ [$kr.-406]"/>
            </x14:dxf>
          </x14:cfRule>
          <xm:sqref>K51:L84 N51:O84</xm:sqref>
        </x14:conditionalFormatting>
        <x14:conditionalFormatting xmlns:xm="http://schemas.microsoft.com/office/excel/2006/main">
          <x14:cfRule type="expression" priority="52" id="{D2455CDF-7B1F-4A43-A702-E627B12A2935}">
            <xm:f>OR('A. Background Information'!$I$8="RON", 'A. Background Information'!$L$8="RON")</xm:f>
            <x14:dxf>
              <numFmt numFmtId="171" formatCode="#,##0\ [$RON]"/>
            </x14:dxf>
          </x14:cfRule>
          <x14:cfRule type="expression" priority="54" stopIfTrue="1" id="{9A2718AE-4F31-4925-92FB-EB1CA69C9F2F}">
            <xm:f>OR('A. Background Information'!$I$8="HUF", 'A. Background Information'!$L$8="HUF")</xm:f>
            <x14:dxf>
              <numFmt numFmtId="169" formatCode="#,##0\ [$HUF]"/>
            </x14:dxf>
          </x14:cfRule>
          <x14:cfRule type="expression" priority="55" id="{3BDC074C-77D7-452E-A600-30043C81C3C3}">
            <xm:f>OR('A. Background Information'!$I$8="CZK", 'A. Background Information'!$L$8="CZK")</xm:f>
            <x14:dxf>
              <numFmt numFmtId="173" formatCode="#,##0\ [$CZK]"/>
            </x14:dxf>
          </x14:cfRule>
          <x14:cfRule type="expression" priority="56" stopIfTrue="1" id="{02714B82-8E04-404B-BD0D-E47F29C5C424}">
            <xm:f>OR('A. Background Information'!$I$8="BGN", 'A. Background Information'!$L$8="BGN")</xm:f>
            <x14:dxf>
              <numFmt numFmtId="175" formatCode="#,##0\ [$BGN]"/>
            </x14:dxf>
          </x14:cfRule>
          <x14:cfRule type="expression" priority="57" stopIfTrue="1" id="{4630D52B-17C4-4FDB-93E9-E7B6E322B892}">
            <xm:f>OR('A. Background Information'!$L$8="EUR", 'A. Background Information'!$I$8="EUR")</xm:f>
            <x14:dxf>
              <numFmt numFmtId="176" formatCode="#,##0\ [$EUR]"/>
            </x14:dxf>
          </x14:cfRule>
          <x14:cfRule type="expression" priority="58" stopIfTrue="1" id="{BF8D9435-04F7-4306-A799-377847A3AD16}">
            <xm:f>OR('A. Background Information'!$I$8="DKK", 'A. Background Information'!$L$8="DKK")</xm:f>
            <x14:dxf>
              <numFmt numFmtId="174" formatCode="#,##0\ [$kr.-406]"/>
            </x14:dxf>
          </x14:cfRule>
          <x14:cfRule type="expression" priority="53" id="{22726039-5910-4080-A20D-B6921FB3BFC1}">
            <xm:f>OR('A. Background Information'!$I$8="PLN", 'A. Background Information'!$L$8="PLN")</xm:f>
            <x14:dxf>
              <numFmt numFmtId="170" formatCode="#,##0\ [$PLN]"/>
            </x14:dxf>
          </x14:cfRule>
          <x14:cfRule type="expression" priority="51" id="{B834BD34-0454-4883-BB76-EB55A5134D92}">
            <xm:f>OR('A. Background Information'!$I$8="SEK", 'A. Background Information'!$L$8="SEK")</xm:f>
            <x14:dxf>
              <numFmt numFmtId="172" formatCode="#,##0\ [$SEK]"/>
            </x14:dxf>
          </x14:cfRule>
          <xm:sqref>N42:O45</xm:sqref>
        </x14:conditionalFormatting>
        <x14:conditionalFormatting xmlns:xm="http://schemas.microsoft.com/office/excel/2006/main">
          <x14:cfRule type="expression" priority="43" id="{F93D5749-BD35-42BD-A6F7-5E7D66C97AF3}">
            <xm:f>OR('A. Background Information'!$I$8="RON", 'A. Background Information'!$L$8="RON")</xm:f>
            <x14:dxf>
              <numFmt numFmtId="171" formatCode="#,##0\ [$RON]"/>
            </x14:dxf>
          </x14:cfRule>
          <x14:cfRule type="expression" priority="42" id="{E7E229C5-D3A6-46D9-A3D3-52C3E2D505C7}">
            <xm:f>OR('A. Background Information'!$I$8="SEK", 'A. Background Information'!$L$8="SEK")</xm:f>
            <x14:dxf>
              <numFmt numFmtId="172" formatCode="#,##0\ [$SEK]"/>
            </x14:dxf>
          </x14:cfRule>
          <x14:cfRule type="expression" priority="44" id="{9587BAB7-7D0B-4375-B2DD-A1573503B84C}">
            <xm:f>OR('A. Background Information'!$I$8="PLN", 'A. Background Information'!$L$8="PLN")</xm:f>
            <x14:dxf>
              <numFmt numFmtId="170" formatCode="#,##0\ [$PLN]"/>
            </x14:dxf>
          </x14:cfRule>
          <x14:cfRule type="expression" priority="45" stopIfTrue="1" id="{9B83D8DA-ACAB-4C2B-8136-D233C33B7A0A}">
            <xm:f>OR('A. Background Information'!$I$8="HUF", 'A. Background Information'!$L$8="HUF")</xm:f>
            <x14:dxf>
              <numFmt numFmtId="169" formatCode="#,##0\ [$HUF]"/>
            </x14:dxf>
          </x14:cfRule>
          <x14:cfRule type="expression" priority="46" id="{8684B82D-86A0-4044-9159-07911AC1F041}">
            <xm:f>OR('A. Background Information'!$I$8="CZK", 'A. Background Information'!$L$8="CZK")</xm:f>
            <x14:dxf>
              <numFmt numFmtId="173" formatCode="#,##0\ [$CZK]"/>
            </x14:dxf>
          </x14:cfRule>
          <x14:cfRule type="expression" priority="47" stopIfTrue="1" id="{4236DBA2-D8B6-4B34-8F3B-012E7AB3A10B}">
            <xm:f>OR('A. Background Information'!$I$8="BGN", 'A. Background Information'!$L$8="BGN")</xm:f>
            <x14:dxf>
              <numFmt numFmtId="175" formatCode="#,##0\ [$BGN]"/>
            </x14:dxf>
          </x14:cfRule>
          <x14:cfRule type="expression" priority="48" stopIfTrue="1" id="{B6F1920B-AA3B-496A-9DB1-C4AE09005580}">
            <xm:f>OR('A. Background Information'!$L$8="EUR", 'A. Background Information'!$I$8="EUR")</xm:f>
            <x14:dxf>
              <numFmt numFmtId="176" formatCode="#,##0\ [$EUR]"/>
            </x14:dxf>
          </x14:cfRule>
          <x14:cfRule type="expression" priority="49" stopIfTrue="1" id="{FFF378D5-D1BA-48CB-8897-D7A72AA252EC}">
            <xm:f>OR('A. Background Information'!$I$8="DKK", 'A. Background Information'!$L$8="DKK")</xm:f>
            <x14:dxf>
              <numFmt numFmtId="174" formatCode="#,##0\ [$kr.-406]"/>
            </x14:dxf>
          </x14:cfRule>
          <xm:sqref>Q42:R45</xm:sqref>
        </x14:conditionalFormatting>
        <x14:conditionalFormatting xmlns:xm="http://schemas.microsoft.com/office/excel/2006/main">
          <x14:cfRule type="expression" priority="88" id="{BD90F339-1A43-4C61-928E-6B1A41792A8B}">
            <xm:f>OR('A. Background Information'!$I$8="RON", 'A. Background Information'!$L$8="RON")</xm:f>
            <x14:dxf>
              <numFmt numFmtId="171" formatCode="#,##0\ [$RON]"/>
            </x14:dxf>
          </x14:cfRule>
          <x14:cfRule type="expression" priority="90" stopIfTrue="1" id="{AEC5C004-74A3-4527-BD68-57AFBEDF8E15}">
            <xm:f>OR('A. Background Information'!$I$8="HUF", 'A. Background Information'!$L$8="HUF")</xm:f>
            <x14:dxf>
              <numFmt numFmtId="169" formatCode="#,##0\ [$HUF]"/>
            </x14:dxf>
          </x14:cfRule>
          <x14:cfRule type="expression" priority="87" id="{31F60815-D3C8-4E23-8095-36F5A5AE6594}">
            <xm:f>OR('A. Background Information'!$I$8="SEK", 'A. Background Information'!$L$8="SEK")</xm:f>
            <x14:dxf>
              <numFmt numFmtId="172" formatCode="#,##0\ [$SEK]"/>
            </x14:dxf>
          </x14:cfRule>
          <x14:cfRule type="expression" priority="91" id="{0D0DD9D6-8713-421C-94C4-43CB9403B783}">
            <xm:f>OR('A. Background Information'!$I$8="CZK", 'A. Background Information'!$L$8="CZK")</xm:f>
            <x14:dxf>
              <numFmt numFmtId="173" formatCode="#,##0\ [$CZK]"/>
            </x14:dxf>
          </x14:cfRule>
          <x14:cfRule type="expression" priority="92" stopIfTrue="1" id="{1C0046BB-386A-46AD-80DD-61E52CC20778}">
            <xm:f>OR('A. Background Information'!$I$8="BGN", 'A. Background Information'!$L$8="BGN")</xm:f>
            <x14:dxf>
              <numFmt numFmtId="175" formatCode="#,##0\ [$BGN]"/>
            </x14:dxf>
          </x14:cfRule>
          <x14:cfRule type="expression" priority="93" stopIfTrue="1" id="{D692346D-3D99-40C9-986B-AC82FA3CB1EB}">
            <xm:f>OR('A. Background Information'!$L$8="EUR", 'A. Background Information'!$I$8="EUR")</xm:f>
            <x14:dxf>
              <numFmt numFmtId="176" formatCode="#,##0\ [$EUR]"/>
            </x14:dxf>
          </x14:cfRule>
          <x14:cfRule type="expression" priority="94" stopIfTrue="1" id="{784A09DE-8657-427B-A110-53A45EE687B4}">
            <xm:f>OR('A. Background Information'!$I$8="DKK", 'A. Background Information'!$L$8="DKK")</xm:f>
            <x14:dxf>
              <numFmt numFmtId="174" formatCode="#,##0\ [$kr.-406]"/>
            </x14:dxf>
          </x14:cfRule>
          <x14:cfRule type="expression" priority="89" id="{B4DCBDFC-3FF0-4321-8818-D1A2F246E5BF}">
            <xm:f>OR('A. Background Information'!$I$8="PLN", 'A. Background Information'!$L$8="PLN")</xm:f>
            <x14:dxf>
              <numFmt numFmtId="170" formatCode="#,##0\ [$PLN]"/>
            </x14:dxf>
          </x14:cfRule>
          <xm:sqref>Q51:R84</xm:sqref>
        </x14:conditionalFormatting>
        <x14:conditionalFormatting xmlns:xm="http://schemas.microsoft.com/office/excel/2006/main">
          <x14:cfRule type="expression" priority="40" stopIfTrue="1" id="{E2DAB471-E54F-4AA2-8D69-70869234B967}">
            <xm:f>OR('A. Background Information'!$I$8="DKK", 'A. Background Information'!$L$8="DKK")</xm:f>
            <x14:dxf>
              <numFmt numFmtId="174" formatCode="#,##0\ [$kr.-406]"/>
            </x14:dxf>
          </x14:cfRule>
          <x14:cfRule type="expression" priority="39" stopIfTrue="1" id="{DACAB6D3-9F29-47E3-875D-D86C16D2C965}">
            <xm:f>OR('A. Background Information'!$L$8="EUR", 'A. Background Information'!$I$8="EUR")</xm:f>
            <x14:dxf>
              <numFmt numFmtId="176" formatCode="#,##0\ [$EUR]"/>
            </x14:dxf>
          </x14:cfRule>
          <x14:cfRule type="expression" priority="33" id="{2AB7FEF9-4824-4769-AFB3-D87A40155F79}">
            <xm:f>OR('A. Background Information'!$I$8="SEK", 'A. Background Information'!$L$8="SEK")</xm:f>
            <x14:dxf>
              <numFmt numFmtId="172" formatCode="#,##0\ [$SEK]"/>
            </x14:dxf>
          </x14:cfRule>
          <x14:cfRule type="expression" priority="34" id="{EBE5E6BC-0793-47D3-8883-9906935D6C93}">
            <xm:f>OR('A. Background Information'!$I$8="RON", 'A. Background Information'!$L$8="RON")</xm:f>
            <x14:dxf>
              <numFmt numFmtId="171" formatCode="#,##0\ [$RON]"/>
            </x14:dxf>
          </x14:cfRule>
          <x14:cfRule type="expression" priority="35" id="{C198F4CF-ACEA-4770-A509-4ABA2556B340}">
            <xm:f>OR('A. Background Information'!$I$8="PLN", 'A. Background Information'!$L$8="PLN")</xm:f>
            <x14:dxf>
              <numFmt numFmtId="170" formatCode="#,##0\ [$PLN]"/>
            </x14:dxf>
          </x14:cfRule>
          <x14:cfRule type="expression" priority="36" stopIfTrue="1" id="{CB501BBA-EAC2-4E28-8C13-A60C20886DEC}">
            <xm:f>OR('A. Background Information'!$I$8="HUF", 'A. Background Information'!$L$8="HUF")</xm:f>
            <x14:dxf>
              <numFmt numFmtId="169" formatCode="#,##0\ [$HUF]"/>
            </x14:dxf>
          </x14:cfRule>
          <x14:cfRule type="expression" priority="37" id="{DB9FB508-AE15-46E2-AA9A-F073CD259BB1}">
            <xm:f>OR('A. Background Information'!$I$8="CZK", 'A. Background Information'!$L$8="CZK")</xm:f>
            <x14:dxf>
              <numFmt numFmtId="173" formatCode="#,##0\ [$CZK]"/>
            </x14:dxf>
          </x14:cfRule>
          <x14:cfRule type="expression" priority="38" stopIfTrue="1" id="{B7B3C47F-ADB8-4FC6-8BB3-F7C1E5FFF919}">
            <xm:f>OR('A. Background Information'!$I$8="BGN", 'A. Background Information'!$L$8="BGN")</xm:f>
            <x14:dxf>
              <numFmt numFmtId="175" formatCode="#,##0\ [$BGN]"/>
            </x14:dxf>
          </x14:cfRule>
          <xm:sqref>T42:U45</xm:sqref>
        </x14:conditionalFormatting>
        <x14:conditionalFormatting xmlns:xm="http://schemas.microsoft.com/office/excel/2006/main">
          <x14:cfRule type="expression" priority="101" stopIfTrue="1" id="{849316A0-9CDD-4C7A-9045-8E32FC44A5C4}">
            <xm:f>OR('A. Background Information'!$L$8="EUR", 'A. Background Information'!$I$8="EUR")</xm:f>
            <x14:dxf>
              <numFmt numFmtId="176" formatCode="#,##0\ [$EUR]"/>
            </x14:dxf>
          </x14:cfRule>
          <x14:cfRule type="expression" priority="100" stopIfTrue="1" id="{1781E6AF-C5DA-43D1-BB38-FDBFA8BE26C9}">
            <xm:f>OR('A. Background Information'!$I$8="BGN", 'A. Background Information'!$L$8="BGN")</xm:f>
            <x14:dxf>
              <numFmt numFmtId="175" formatCode="#,##0\ [$BGN]"/>
            </x14:dxf>
          </x14:cfRule>
          <x14:cfRule type="expression" priority="99" id="{F6878827-A202-43E7-A867-9643638CE2EC}">
            <xm:f>OR('A. Background Information'!$I$8="CZK", 'A. Background Information'!$L$8="CZK")</xm:f>
            <x14:dxf>
              <numFmt numFmtId="173" formatCode="#,##0\ [$CZK]"/>
            </x14:dxf>
          </x14:cfRule>
          <x14:cfRule type="expression" priority="98" stopIfTrue="1" id="{1486E584-E590-42DB-87D9-3B62B802694A}">
            <xm:f>OR('A. Background Information'!$I$8="HUF", 'A. Background Information'!$L$8="HUF")</xm:f>
            <x14:dxf>
              <numFmt numFmtId="169" formatCode="#,##0\ [$HUF]"/>
            </x14:dxf>
          </x14:cfRule>
          <x14:cfRule type="expression" priority="102" stopIfTrue="1" id="{2528AF68-7AD0-4138-8D08-B47D5E3C2770}">
            <xm:f>OR('A. Background Information'!$I$8="DKK", 'A. Background Information'!$L$8="DKK")</xm:f>
            <x14:dxf>
              <numFmt numFmtId="174" formatCode="#,##0\ [$kr.-406]"/>
            </x14:dxf>
          </x14:cfRule>
          <x14:cfRule type="expression" priority="97" id="{93F8D7BE-37E8-47F8-9056-9883E1306A3E}">
            <xm:f>OR('A. Background Information'!$I$8="PLN", 'A. Background Information'!$L$8="PLN")</xm:f>
            <x14:dxf>
              <numFmt numFmtId="170" formatCode="#,##0\ [$PLN]"/>
            </x14:dxf>
          </x14:cfRule>
          <x14:cfRule type="expression" priority="96" id="{07049FC5-957E-4DB0-9B17-3231D5743685}">
            <xm:f>OR('A. Background Information'!$I$8="RON", 'A. Background Information'!$L$8="RON")</xm:f>
            <x14:dxf>
              <numFmt numFmtId="171" formatCode="#,##0\ [$RON]"/>
            </x14:dxf>
          </x14:cfRule>
          <x14:cfRule type="expression" priority="95" id="{20153596-CE37-4144-84A7-22FA14EF42C6}">
            <xm:f>OR('A. Background Information'!$I$8="SEK", 'A. Background Information'!$L$8="SEK")</xm:f>
            <x14:dxf>
              <numFmt numFmtId="172" formatCode="#,##0\ [$SEK]"/>
            </x14:dxf>
          </x14:cfRule>
          <xm:sqref>T51:U84 W51:X84</xm:sqref>
        </x14:conditionalFormatting>
        <x14:conditionalFormatting xmlns:xm="http://schemas.microsoft.com/office/excel/2006/main">
          <x14:cfRule type="expression" priority="26" id="{9A384F2B-C3E4-44A0-931D-DE6CD5F82340}">
            <xm:f>OR('A. Background Information'!$I$8="PLN", 'A. Background Information'!$L$8="PLN")</xm:f>
            <x14:dxf>
              <numFmt numFmtId="170" formatCode="#,##0\ [$PLN]"/>
            </x14:dxf>
          </x14:cfRule>
          <x14:cfRule type="expression" priority="25" id="{DB7DB9A1-26B9-483E-B380-C182817BABA5}">
            <xm:f>OR('A. Background Information'!$I$8="RON", 'A. Background Information'!$L$8="RON")</xm:f>
            <x14:dxf>
              <numFmt numFmtId="171" formatCode="#,##0\ [$RON]"/>
            </x14:dxf>
          </x14:cfRule>
          <x14:cfRule type="expression" priority="24" id="{EFF973E8-39AA-4328-954C-E201422B461A}">
            <xm:f>OR('A. Background Information'!$I$8="SEK", 'A. Background Information'!$L$8="SEK")</xm:f>
            <x14:dxf>
              <numFmt numFmtId="172" formatCode="#,##0\ [$SEK]"/>
            </x14:dxf>
          </x14:cfRule>
          <x14:cfRule type="expression" priority="30" stopIfTrue="1" id="{0FEB391A-2294-42DD-9A27-B91E3B63F2BF}">
            <xm:f>OR('A. Background Information'!$L$8="EUR", 'A. Background Information'!$I$8="EUR")</xm:f>
            <x14:dxf>
              <numFmt numFmtId="176" formatCode="#,##0\ [$EUR]"/>
            </x14:dxf>
          </x14:cfRule>
          <x14:cfRule type="expression" priority="28" id="{F47BF23E-4B82-4E8D-B0C4-6E2960004F7F}">
            <xm:f>OR('A. Background Information'!$I$8="CZK", 'A. Background Information'!$L$8="CZK")</xm:f>
            <x14:dxf>
              <numFmt numFmtId="173" formatCode="#,##0\ [$CZK]"/>
            </x14:dxf>
          </x14:cfRule>
          <x14:cfRule type="expression" priority="29" stopIfTrue="1" id="{0D697B44-BC0C-4177-A9FA-8C43A8CD2C9E}">
            <xm:f>OR('A. Background Information'!$I$8="BGN", 'A. Background Information'!$L$8="BGN")</xm:f>
            <x14:dxf>
              <numFmt numFmtId="175" formatCode="#,##0\ [$BGN]"/>
            </x14:dxf>
          </x14:cfRule>
          <x14:cfRule type="expression" priority="31" stopIfTrue="1" id="{830B4965-C831-48FF-8054-1C185637316D}">
            <xm:f>OR('A. Background Information'!$I$8="DKK", 'A. Background Information'!$L$8="DKK")</xm:f>
            <x14:dxf>
              <numFmt numFmtId="174" formatCode="#,##0\ [$kr.-406]"/>
            </x14:dxf>
          </x14:cfRule>
          <x14:cfRule type="expression" priority="27" stopIfTrue="1" id="{64231DD2-530D-41FE-B9D3-6722E8FE0CD6}">
            <xm:f>OR('A. Background Information'!$I$8="HUF", 'A. Background Information'!$L$8="HUF")</xm:f>
            <x14:dxf>
              <numFmt numFmtId="169" formatCode="#,##0\ [$HUF]"/>
            </x14:dxf>
          </x14:cfRule>
          <xm:sqref>W42:X45</xm:sqref>
        </x14:conditionalFormatting>
        <x14:conditionalFormatting xmlns:xm="http://schemas.microsoft.com/office/excel/2006/main">
          <x14:cfRule type="expression" priority="22" stopIfTrue="1" id="{060B1CC2-5FAD-4225-A8A6-18BB50377340}">
            <xm:f>OR('A. Background Information'!$I$8="DKK", 'A. Background Information'!$L$8="DKK")</xm:f>
            <x14:dxf>
              <numFmt numFmtId="174" formatCode="#,##0\ [$kr.-406]"/>
            </x14:dxf>
          </x14:cfRule>
          <x14:cfRule type="expression" priority="21" stopIfTrue="1" id="{FC97F5E0-5FDC-49E4-9891-B70EE86021CA}">
            <xm:f>OR('A. Background Information'!$L$8="EUR", 'A. Background Information'!$I$8="EUR")</xm:f>
            <x14:dxf>
              <numFmt numFmtId="176" formatCode="#,##0\ [$EUR]"/>
            </x14:dxf>
          </x14:cfRule>
          <x14:cfRule type="expression" priority="20" stopIfTrue="1" id="{5FC6002D-BBF2-4334-B214-226FD1323A35}">
            <xm:f>OR('A. Background Information'!$I$8="BGN", 'A. Background Information'!$L$8="BGN")</xm:f>
            <x14:dxf>
              <numFmt numFmtId="175" formatCode="#,##0\ [$BGN]"/>
            </x14:dxf>
          </x14:cfRule>
          <x14:cfRule type="expression" priority="18" stopIfTrue="1" id="{E866A268-5935-4E9E-92C8-D44EC2F35185}">
            <xm:f>OR('A. Background Information'!$I$8="HUF", 'A. Background Information'!$L$8="HUF")</xm:f>
            <x14:dxf>
              <numFmt numFmtId="169" formatCode="#,##0\ [$HUF]"/>
            </x14:dxf>
          </x14:cfRule>
          <x14:cfRule type="expression" priority="16" id="{BC13D084-5623-4BCF-BA43-5F1F21A37499}">
            <xm:f>OR('A. Background Information'!$I$8="RON", 'A. Background Information'!$L$8="RON")</xm:f>
            <x14:dxf>
              <numFmt numFmtId="171" formatCode="#,##0\ [$RON]"/>
            </x14:dxf>
          </x14:cfRule>
          <x14:cfRule type="expression" priority="15" id="{B3424CC8-2A42-499D-84E7-59EF5A2A191E}">
            <xm:f>OR('A. Background Information'!$I$8="SEK", 'A. Background Information'!$L$8="SEK")</xm:f>
            <x14:dxf>
              <numFmt numFmtId="172" formatCode="#,##0\ [$SEK]"/>
            </x14:dxf>
          </x14:cfRule>
          <x14:cfRule type="expression" priority="17" id="{18E5914B-DA8B-4CE4-AB04-EB5FCF6F52F2}">
            <xm:f>OR('A. Background Information'!$I$8="PLN", 'A. Background Information'!$L$8="PLN")</xm:f>
            <x14:dxf>
              <numFmt numFmtId="170" formatCode="#,##0\ [$PLN]"/>
            </x14:dxf>
          </x14:cfRule>
          <x14:cfRule type="expression" priority="19" id="{29E874CA-91CE-41A1-9618-6F064E1E593E}">
            <xm:f>OR('A. Background Information'!$I$8="CZK", 'A. Background Information'!$L$8="CZK")</xm:f>
            <x14:dxf>
              <numFmt numFmtId="173" formatCode="#,##0\ [$CZK]"/>
            </x14:dxf>
          </x14:cfRule>
          <xm:sqref>Z42:AA45</xm:sqref>
        </x14:conditionalFormatting>
        <x14:conditionalFormatting xmlns:xm="http://schemas.microsoft.com/office/excel/2006/main">
          <x14:cfRule type="expression" priority="13" stopIfTrue="1" id="{5D1D8A29-DE6A-449F-A3CA-391BB4982E98}">
            <xm:f>OR('A. Background Information'!$I$8="DKK", 'A. Background Information'!$L$8="DKK")</xm:f>
            <x14:dxf>
              <numFmt numFmtId="174" formatCode="#,##0\ [$kr.-406]"/>
            </x14:dxf>
          </x14:cfRule>
          <x14:cfRule type="expression" priority="12" stopIfTrue="1" id="{BBC131BE-F0FF-4D6E-A835-E67C1DB215B7}">
            <xm:f>OR('A. Background Information'!$L$8="EUR", 'A. Background Information'!$I$8="EUR")</xm:f>
            <x14:dxf>
              <numFmt numFmtId="176" formatCode="#,##0\ [$EUR]"/>
            </x14:dxf>
          </x14:cfRule>
          <x14:cfRule type="expression" priority="11" stopIfTrue="1" id="{D6456431-0B5F-481F-B970-4EFA8FEDAE8D}">
            <xm:f>OR('A. Background Information'!$I$8="BGN", 'A. Background Information'!$L$8="BGN")</xm:f>
            <x14:dxf>
              <numFmt numFmtId="175" formatCode="#,##0\ [$BGN]"/>
            </x14:dxf>
          </x14:cfRule>
          <x14:cfRule type="expression" priority="10" id="{B0692EE2-6C3F-43EA-AC1F-81D36FB073C2}">
            <xm:f>OR('A. Background Information'!$I$8="CZK", 'A. Background Information'!$L$8="CZK")</xm:f>
            <x14:dxf>
              <numFmt numFmtId="173" formatCode="#,##0\ [$CZK]"/>
            </x14:dxf>
          </x14:cfRule>
          <x14:cfRule type="expression" priority="9" stopIfTrue="1" id="{AE3C4337-9B64-4ACC-8166-8886DE420012}">
            <xm:f>OR('A. Background Information'!$I$8="HUF", 'A. Background Information'!$L$8="HUF")</xm:f>
            <x14:dxf>
              <numFmt numFmtId="169" formatCode="#,##0\ [$HUF]"/>
            </x14:dxf>
          </x14:cfRule>
          <x14:cfRule type="expression" priority="6" id="{78BFFCD9-8C28-4F33-9EE0-CBA419A49AAD}">
            <xm:f>OR('A. Background Information'!$I$8="SEK", 'A. Background Information'!$L$8="SEK")</xm:f>
            <x14:dxf>
              <numFmt numFmtId="172" formatCode="#,##0\ [$SEK]"/>
            </x14:dxf>
          </x14:cfRule>
          <x14:cfRule type="expression" priority="7" id="{0EE0F0B9-3E3B-4038-BE98-43D50868FC52}">
            <xm:f>OR('A. Background Information'!$I$8="RON", 'A. Background Information'!$L$8="RON")</xm:f>
            <x14:dxf>
              <numFmt numFmtId="171" formatCode="#,##0\ [$RON]"/>
            </x14:dxf>
          </x14:cfRule>
          <x14:cfRule type="expression" priority="8" id="{65096289-0FBE-44A3-B05E-C3769894EB34}">
            <xm:f>OR('A. Background Information'!$I$8="PLN", 'A. Background Information'!$L$8="PLN")</xm:f>
            <x14:dxf>
              <numFmt numFmtId="170" formatCode="#,##0\ [$PLN]"/>
            </x14:dxf>
          </x14:cfRule>
          <xm:sqref>Z51:AA84</xm:sqref>
        </x14:conditionalFormatting>
        <x14:conditionalFormatting xmlns:xm="http://schemas.microsoft.com/office/excel/2006/main">
          <x14:cfRule type="expression" priority="266" stopIfTrue="1" id="{1F2B479D-EC65-394D-B42B-39FF545987E6}">
            <xm:f>OR('A. Background Information'!$I$8="DKK", 'A. Background Information'!$L$8="DKK")</xm:f>
            <x14:dxf>
              <numFmt numFmtId="174" formatCode="#,##0\ [$kr.-406]"/>
            </x14:dxf>
          </x14:cfRule>
          <x14:cfRule type="expression" priority="264" stopIfTrue="1" id="{ED873153-8F86-2748-91F2-15846AB99F8C}">
            <xm:f>OR('A. Background Information'!$I$8="BGN", 'A. Background Information'!$L$8="BGN")</xm:f>
            <x14:dxf>
              <numFmt numFmtId="175" formatCode="#,##0\ [$BGN]"/>
            </x14:dxf>
          </x14:cfRule>
          <x14:cfRule type="expression" priority="263" id="{DD95DE09-6707-7943-A319-7241B83387B3}">
            <xm:f>OR('A. Background Information'!$I$8="CZK", 'A. Background Information'!$L$8="CZK")</xm:f>
            <x14:dxf>
              <numFmt numFmtId="173" formatCode="#,##0\ [$CZK]"/>
            </x14:dxf>
          </x14:cfRule>
          <x14:cfRule type="expression" priority="262" stopIfTrue="1" id="{EFEC58C8-16F8-9F45-BDDE-F43B2E48B4F1}">
            <xm:f>OR('A. Background Information'!$I$8="HUF", 'A. Background Information'!$L$8="HUF")</xm:f>
            <x14:dxf>
              <numFmt numFmtId="169" formatCode="#,##0\ [$HUF]"/>
            </x14:dxf>
          </x14:cfRule>
          <x14:cfRule type="expression" priority="261" id="{4CFF3F8A-1B96-E140-9694-594449ED1556}">
            <xm:f>OR('A. Background Information'!$I$8="PLN", 'A. Background Information'!$L$8="PLN")</xm:f>
            <x14:dxf>
              <numFmt numFmtId="170" formatCode="#,##0\ [$PLN]"/>
            </x14:dxf>
          </x14:cfRule>
          <x14:cfRule type="expression" priority="260" id="{F0253C0A-5E72-6B47-B6E1-1FC1EDA0CE9D}">
            <xm:f>OR('A. Background Information'!$I$8="RON", 'A. Background Information'!$L$8="RON")</xm:f>
            <x14:dxf>
              <numFmt numFmtId="171" formatCode="#,##0\ [$RON]"/>
            </x14:dxf>
          </x14:cfRule>
          <x14:cfRule type="expression" priority="265" stopIfTrue="1" id="{20EDF903-032C-6A4E-B7BD-B01549D9A359}">
            <xm:f>OR('A. Background Information'!$L$8="EUR", 'A. Background Information'!$I$8="EUR")</xm:f>
            <x14:dxf>
              <numFmt numFmtId="176" formatCode="#,##0\ [$EUR]"/>
            </x14:dxf>
          </x14:cfRule>
          <x14:cfRule type="expression" priority="259" id="{004AD4FF-9163-514C-BDCD-58B5A2F29F2D}">
            <xm:f>OR('A. Background Information'!$I$8="SEK", 'A. Background Information'!$L$8="SEK")</xm:f>
            <x14:dxf>
              <numFmt numFmtId="172" formatCode="#,##0\ [$SEK]"/>
            </x14:dxf>
          </x14:cfRule>
          <xm:sqref>AA104:AC117</xm:sqref>
        </x14:conditionalFormatting>
        <x14:conditionalFormatting xmlns:xm="http://schemas.microsoft.com/office/excel/2006/main">
          <x14:cfRule type="expression" priority="284" id="{E48579FC-C8D3-7044-83FE-91FC32D545DE}">
            <xm:f>OR('A. Background Information'!$I$8="RON", 'A. Background Information'!$L$8="RON")</xm:f>
            <x14:dxf>
              <numFmt numFmtId="171" formatCode="#,##0\ [$RON]"/>
            </x14:dxf>
          </x14:cfRule>
          <x14:cfRule type="expression" priority="285" id="{1B71B74F-ABB1-E64A-8DCA-9733A03343A0}">
            <xm:f>OR('A. Background Information'!$I$8="PLN", 'A. Background Information'!$L$8="PLN")</xm:f>
            <x14:dxf>
              <numFmt numFmtId="170" formatCode="#,##0\ [$PLN]"/>
            </x14:dxf>
          </x14:cfRule>
          <x14:cfRule type="expression" priority="286" stopIfTrue="1" id="{A1FA32E9-9947-0644-B10B-505C6D76867C}">
            <xm:f>OR('A. Background Information'!$I$8="HUF", 'A. Background Information'!$L$8="HUF")</xm:f>
            <x14:dxf>
              <numFmt numFmtId="169" formatCode="#,##0\ [$HUF]"/>
            </x14:dxf>
          </x14:cfRule>
          <x14:cfRule type="expression" priority="287" id="{6BF9475F-D7C5-9649-A80A-2EDE0A0F9F44}">
            <xm:f>OR('A. Background Information'!$I$8="CZK", 'A. Background Information'!$L$8="CZK")</xm:f>
            <x14:dxf>
              <numFmt numFmtId="173" formatCode="#,##0\ [$CZK]"/>
            </x14:dxf>
          </x14:cfRule>
          <x14:cfRule type="expression" priority="288" stopIfTrue="1" id="{91F96678-A23A-5E41-86C2-1E8789C4C42F}">
            <xm:f>OR('A. Background Information'!$I$8="BGN", 'A. Background Information'!$L$8="BGN")</xm:f>
            <x14:dxf>
              <numFmt numFmtId="175" formatCode="#,##0\ [$BGN]"/>
            </x14:dxf>
          </x14:cfRule>
          <x14:cfRule type="expression" priority="289" stopIfTrue="1" id="{C9AF8BF3-0A02-6F42-9DE2-EA75E6B43AA3}">
            <xm:f>OR('A. Background Information'!$L$8="EUR", 'A. Background Information'!$I$8="EUR")</xm:f>
            <x14:dxf>
              <numFmt numFmtId="176" formatCode="#,##0\ [$EUR]"/>
            </x14:dxf>
          </x14:cfRule>
          <x14:cfRule type="expression" priority="293" stopIfTrue="1" id="{CAE1184A-951B-7E41-A43C-399342C78918}">
            <xm:f>OR('A. Background Information'!$I$8="DKK", 'A. Background Information'!$L$8="DKK")</xm:f>
            <x14:dxf>
              <numFmt numFmtId="174" formatCode="#,##0\ [$kr.-406]"/>
            </x14:dxf>
          </x14:cfRule>
          <x14:cfRule type="expression" priority="283" id="{7ED2DDF9-0580-7546-BAFC-FEE1DA0E4ADC}">
            <xm:f>OR('A. Background Information'!$I$8="SEK", 'A. Background Information'!$L$8="SEK")</xm:f>
            <x14:dxf>
              <numFmt numFmtId="172" formatCode="#,##0\ [$SEK]"/>
            </x14:dxf>
          </x14:cfRule>
          <xm:sqref>AC83:AC84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B13FF-054D-4130-859B-B4916E306F66}">
  <dimension ref="A1:AM200"/>
  <sheetViews>
    <sheetView topLeftCell="A6" zoomScale="85" zoomScaleNormal="85" workbookViewId="0">
      <selection activeCell="H42" sqref="H42:I43"/>
    </sheetView>
  </sheetViews>
  <sheetFormatPr defaultColWidth="11.33203125" defaultRowHeight="15.75" customHeight="1"/>
  <cols>
    <col min="1" max="1" width="4.58203125" style="20" customWidth="1"/>
    <col min="2" max="2" width="5.33203125" style="80" customWidth="1"/>
    <col min="3" max="3" width="4.58203125" style="80" customWidth="1"/>
    <col min="4" max="22" width="11.33203125" style="20"/>
    <col min="23" max="23" width="11.08203125" style="20" customWidth="1"/>
    <col min="24" max="25" width="11.33203125" style="20"/>
    <col min="26" max="26" width="32.58203125" style="20" customWidth="1"/>
    <col min="27" max="27" width="13.08203125" style="20" customWidth="1"/>
    <col min="28" max="28" width="2.5" style="20" customWidth="1"/>
    <col min="29" max="29" width="61" style="20" customWidth="1"/>
    <col min="30" max="30" width="1.58203125" style="20" customWidth="1"/>
    <col min="31" max="31" width="31" style="20" customWidth="1"/>
    <col min="32" max="32" width="11.33203125" style="20"/>
    <col min="33" max="33" width="2.58203125" style="20" customWidth="1"/>
    <col min="34" max="16384" width="11.33203125" style="20"/>
  </cols>
  <sheetData>
    <row r="1" spans="1:24" ht="15.75" customHeight="1">
      <c r="A1" s="19"/>
      <c r="B1" s="15"/>
      <c r="C1" s="15"/>
    </row>
    <row r="2" spans="1:24" ht="15.75" customHeight="1">
      <c r="A2" s="19"/>
      <c r="B2" s="15"/>
      <c r="C2" s="15"/>
      <c r="D2" s="298" t="s">
        <v>393</v>
      </c>
      <c r="E2" s="298"/>
      <c r="F2" s="298"/>
      <c r="G2" s="298"/>
      <c r="H2" s="298"/>
      <c r="I2" s="298"/>
      <c r="J2" s="298"/>
      <c r="K2" s="298"/>
      <c r="L2" s="16"/>
      <c r="M2" s="16"/>
      <c r="N2" s="16"/>
    </row>
    <row r="3" spans="1:24" ht="15.75" customHeight="1">
      <c r="A3" s="19"/>
      <c r="B3" s="15"/>
      <c r="C3" s="15"/>
      <c r="D3" s="298"/>
      <c r="E3" s="298"/>
      <c r="F3" s="298"/>
      <c r="G3" s="298"/>
      <c r="H3" s="298"/>
      <c r="I3" s="298"/>
      <c r="J3" s="298"/>
      <c r="K3" s="298"/>
      <c r="L3" s="16"/>
      <c r="M3" s="16"/>
      <c r="N3" s="16"/>
    </row>
    <row r="4" spans="1:24" ht="15.75" customHeight="1">
      <c r="A4" s="19"/>
      <c r="B4" s="15"/>
      <c r="C4" s="15"/>
      <c r="D4" s="298"/>
      <c r="E4" s="298"/>
      <c r="F4" s="298"/>
      <c r="G4" s="298"/>
      <c r="H4" s="298"/>
      <c r="I4" s="298"/>
      <c r="J4" s="298"/>
      <c r="K4" s="298"/>
      <c r="L4" s="17"/>
      <c r="M4" s="16"/>
      <c r="N4" s="16"/>
    </row>
    <row r="5" spans="1:24" ht="15.75" customHeight="1">
      <c r="A5" s="19"/>
      <c r="B5" s="15"/>
      <c r="C5" s="15"/>
      <c r="D5" s="317" t="s">
        <v>394</v>
      </c>
      <c r="E5" s="317"/>
      <c r="F5" s="317"/>
      <c r="G5" s="317"/>
      <c r="H5" s="317"/>
      <c r="I5" s="317"/>
      <c r="J5" s="317"/>
      <c r="K5" s="317"/>
      <c r="L5" s="317"/>
      <c r="M5" s="317"/>
      <c r="N5" s="317"/>
    </row>
    <row r="6" spans="1:24" ht="24" customHeight="1" thickBot="1">
      <c r="A6" s="19"/>
      <c r="B6" s="15"/>
      <c r="C6" s="15"/>
      <c r="D6" s="318"/>
      <c r="E6" s="318"/>
      <c r="F6" s="318"/>
      <c r="G6" s="318"/>
      <c r="H6" s="318"/>
      <c r="I6" s="318"/>
      <c r="J6" s="318"/>
      <c r="K6" s="318"/>
      <c r="L6" s="318"/>
      <c r="M6" s="318"/>
      <c r="N6" s="318"/>
      <c r="O6" s="84"/>
      <c r="P6" s="84"/>
      <c r="Q6" s="84"/>
      <c r="R6" s="84"/>
      <c r="S6" s="84"/>
      <c r="T6" s="84"/>
      <c r="U6" s="84"/>
      <c r="V6" s="84"/>
      <c r="W6" s="84"/>
      <c r="X6" s="84"/>
    </row>
    <row r="7" spans="1:24" ht="15.75" customHeight="1" thickBot="1">
      <c r="A7" s="19"/>
      <c r="B7" s="15"/>
      <c r="C7" s="15"/>
      <c r="D7" s="749"/>
      <c r="E7" s="749"/>
      <c r="F7" s="749"/>
      <c r="G7" s="749"/>
      <c r="H7" s="749"/>
      <c r="I7" s="749"/>
      <c r="J7" s="749"/>
      <c r="K7" s="749"/>
      <c r="L7" s="749"/>
      <c r="M7" s="749"/>
      <c r="N7" s="749"/>
      <c r="O7" s="749"/>
      <c r="P7" s="749"/>
      <c r="Q7" s="749"/>
      <c r="R7" s="749"/>
      <c r="S7" s="749"/>
      <c r="T7" s="749"/>
      <c r="U7" s="749"/>
      <c r="V7" s="749"/>
      <c r="W7" s="749"/>
      <c r="X7" s="98"/>
    </row>
    <row r="8" spans="1:24" ht="15.75" customHeight="1">
      <c r="A8" s="19"/>
      <c r="B8" s="15"/>
      <c r="C8" s="15"/>
      <c r="D8" s="290" t="s">
        <v>309</v>
      </c>
      <c r="E8" s="291"/>
      <c r="F8" s="291"/>
      <c r="G8" s="291"/>
      <c r="H8" s="793">
        <f>'A. Background Information'!L170</f>
        <v>276954.78049237852</v>
      </c>
      <c r="I8" s="793"/>
      <c r="J8" s="794"/>
      <c r="K8" s="37"/>
      <c r="L8" s="37"/>
      <c r="M8" s="37"/>
      <c r="N8" s="37"/>
      <c r="O8" s="37"/>
      <c r="P8" s="37"/>
      <c r="Q8" s="37"/>
      <c r="R8" s="37"/>
      <c r="S8" s="37"/>
      <c r="T8" s="37"/>
      <c r="U8" s="37"/>
      <c r="V8" s="37"/>
      <c r="W8" s="37"/>
      <c r="X8" s="37"/>
    </row>
    <row r="9" spans="1:24" ht="15.75" customHeight="1">
      <c r="A9" s="19"/>
      <c r="B9" s="15"/>
      <c r="C9" s="15"/>
      <c r="D9" s="293"/>
      <c r="E9" s="294"/>
      <c r="F9" s="294"/>
      <c r="G9" s="294"/>
      <c r="H9" s="795"/>
      <c r="I9" s="795"/>
      <c r="J9" s="796"/>
      <c r="K9" s="37"/>
      <c r="L9" s="37"/>
      <c r="M9" s="37"/>
      <c r="N9" s="37"/>
      <c r="O9" s="37"/>
      <c r="P9" s="37"/>
      <c r="Q9" s="37"/>
      <c r="R9" s="37"/>
      <c r="S9" s="37"/>
      <c r="T9" s="37"/>
      <c r="U9" s="37"/>
      <c r="V9" s="37"/>
      <c r="W9" s="37"/>
      <c r="X9" s="37"/>
    </row>
    <row r="10" spans="1:24" ht="15.75" customHeight="1">
      <c r="A10" s="19"/>
      <c r="B10" s="15"/>
      <c r="C10" s="15"/>
      <c r="D10" s="293"/>
      <c r="E10" s="294"/>
      <c r="F10" s="294"/>
      <c r="G10" s="294"/>
      <c r="H10" s="795"/>
      <c r="I10" s="795"/>
      <c r="J10" s="796"/>
      <c r="K10" s="37"/>
      <c r="L10" s="37"/>
      <c r="M10" s="37"/>
      <c r="N10" s="37"/>
      <c r="O10" s="37"/>
      <c r="P10" s="37"/>
      <c r="Q10" s="37"/>
      <c r="R10" s="37"/>
      <c r="S10" s="37"/>
      <c r="T10" s="37"/>
      <c r="U10" s="37"/>
      <c r="V10" s="37"/>
      <c r="W10" s="37"/>
      <c r="X10" s="37"/>
    </row>
    <row r="11" spans="1:24" ht="15.75" customHeight="1">
      <c r="A11" s="19"/>
      <c r="B11" s="15"/>
      <c r="C11" s="15"/>
      <c r="D11" s="293" t="s">
        <v>310</v>
      </c>
      <c r="E11" s="294"/>
      <c r="F11" s="294"/>
      <c r="G11" s="294"/>
      <c r="H11" s="703">
        <f>'A. Background Information'!L150</f>
        <v>3.8223999999999996</v>
      </c>
      <c r="I11" s="703"/>
      <c r="J11" s="704"/>
    </row>
    <row r="12" spans="1:24" ht="15.75" customHeight="1">
      <c r="A12" s="19"/>
      <c r="B12" s="15"/>
      <c r="C12" s="15"/>
      <c r="D12" s="293"/>
      <c r="E12" s="294"/>
      <c r="F12" s="294"/>
      <c r="G12" s="294"/>
      <c r="H12" s="703"/>
      <c r="I12" s="703"/>
      <c r="J12" s="704"/>
    </row>
    <row r="13" spans="1:24" ht="15.75" customHeight="1" thickBot="1">
      <c r="A13" s="19"/>
      <c r="B13" s="15"/>
      <c r="C13" s="15"/>
      <c r="D13" s="701"/>
      <c r="E13" s="702"/>
      <c r="F13" s="702"/>
      <c r="G13" s="702"/>
      <c r="H13" s="705"/>
      <c r="I13" s="705"/>
      <c r="J13" s="706"/>
    </row>
    <row r="14" spans="1:24" ht="15.75" hidden="1" customHeight="1" thickBot="1">
      <c r="A14" s="19"/>
      <c r="B14" s="15"/>
      <c r="C14" s="15"/>
    </row>
    <row r="15" spans="1:24" ht="12.75" hidden="1" customHeight="1">
      <c r="A15" s="19"/>
      <c r="B15" s="15"/>
      <c r="C15" s="15"/>
      <c r="D15" s="738" t="s">
        <v>311</v>
      </c>
      <c r="E15" s="581"/>
      <c r="F15" s="581"/>
      <c r="G15" s="581"/>
      <c r="H15" s="471" t="s">
        <v>188</v>
      </c>
      <c r="I15" s="471"/>
      <c r="J15" s="471"/>
      <c r="K15" s="471" t="s">
        <v>195</v>
      </c>
      <c r="L15" s="471"/>
      <c r="M15" s="471"/>
      <c r="N15" s="471" t="s">
        <v>200</v>
      </c>
      <c r="O15" s="471"/>
      <c r="P15" s="471"/>
      <c r="Q15" s="471" t="s">
        <v>204</v>
      </c>
      <c r="R15" s="471"/>
      <c r="S15" s="471"/>
      <c r="T15" s="471" t="s">
        <v>207</v>
      </c>
      <c r="U15" s="471"/>
      <c r="V15" s="471"/>
      <c r="W15" s="471" t="s">
        <v>80</v>
      </c>
      <c r="X15" s="474"/>
    </row>
    <row r="16" spans="1:24" ht="12.75" hidden="1" customHeight="1">
      <c r="A16" s="19"/>
      <c r="B16" s="15"/>
      <c r="C16" s="15"/>
      <c r="D16" s="739"/>
      <c r="E16" s="584"/>
      <c r="F16" s="584"/>
      <c r="G16" s="584"/>
      <c r="H16" s="473"/>
      <c r="I16" s="473"/>
      <c r="J16" s="473"/>
      <c r="K16" s="473"/>
      <c r="L16" s="473"/>
      <c r="M16" s="473"/>
      <c r="N16" s="473"/>
      <c r="O16" s="473"/>
      <c r="P16" s="473"/>
      <c r="Q16" s="473"/>
      <c r="R16" s="473"/>
      <c r="S16" s="473"/>
      <c r="T16" s="473"/>
      <c r="U16" s="473"/>
      <c r="V16" s="473"/>
      <c r="W16" s="473"/>
      <c r="X16" s="475"/>
    </row>
    <row r="17" spans="1:24" ht="12.75" hidden="1" customHeight="1">
      <c r="A17" s="19"/>
      <c r="B17" s="15"/>
      <c r="C17" s="15"/>
      <c r="D17" s="739"/>
      <c r="E17" s="584"/>
      <c r="F17" s="584"/>
      <c r="G17" s="584"/>
      <c r="H17" s="473"/>
      <c r="I17" s="473"/>
      <c r="J17" s="473"/>
      <c r="K17" s="473"/>
      <c r="L17" s="473"/>
      <c r="M17" s="473"/>
      <c r="N17" s="473"/>
      <c r="O17" s="473"/>
      <c r="P17" s="473"/>
      <c r="Q17" s="473"/>
      <c r="R17" s="473"/>
      <c r="S17" s="473"/>
      <c r="T17" s="473"/>
      <c r="U17" s="473"/>
      <c r="V17" s="473"/>
      <c r="W17" s="473"/>
      <c r="X17" s="475"/>
    </row>
    <row r="18" spans="1:24" ht="12.75" hidden="1" customHeight="1">
      <c r="A18" s="19"/>
      <c r="B18" s="15"/>
      <c r="C18" s="15"/>
      <c r="D18" s="739"/>
      <c r="E18" s="584"/>
      <c r="F18" s="584"/>
      <c r="G18" s="584"/>
      <c r="H18" s="473"/>
      <c r="I18" s="473"/>
      <c r="J18" s="473"/>
      <c r="K18" s="473"/>
      <c r="L18" s="473"/>
      <c r="M18" s="473"/>
      <c r="N18" s="473"/>
      <c r="O18" s="473"/>
      <c r="P18" s="473"/>
      <c r="Q18" s="473"/>
      <c r="R18" s="473"/>
      <c r="S18" s="473"/>
      <c r="T18" s="473"/>
      <c r="U18" s="473"/>
      <c r="V18" s="473"/>
      <c r="W18" s="473"/>
      <c r="X18" s="475"/>
    </row>
    <row r="19" spans="1:24" ht="12.75" hidden="1" customHeight="1">
      <c r="A19" s="19"/>
      <c r="B19" s="15"/>
      <c r="C19" s="15"/>
      <c r="D19" s="201" t="s">
        <v>312</v>
      </c>
      <c r="E19" s="202"/>
      <c r="F19" s="202"/>
      <c r="G19" s="202"/>
      <c r="H19" s="630">
        <f>H21/$H$8</f>
        <v>0.54000042799086334</v>
      </c>
      <c r="I19" s="630"/>
      <c r="J19" s="630"/>
      <c r="K19" s="630">
        <f>K21/$H$8</f>
        <v>0.3200002536242153</v>
      </c>
      <c r="L19" s="630"/>
      <c r="M19" s="630"/>
      <c r="N19" s="630">
        <f>N21/$H$8</f>
        <v>0.1400001109605942</v>
      </c>
      <c r="O19" s="630"/>
      <c r="P19" s="630"/>
      <c r="Q19" s="630">
        <f>Q21/$H$8</f>
        <v>0</v>
      </c>
      <c r="R19" s="630"/>
      <c r="S19" s="630"/>
      <c r="T19" s="630">
        <f>T21/$H$8</f>
        <v>0</v>
      </c>
      <c r="U19" s="630"/>
      <c r="V19" s="630"/>
      <c r="W19" s="630">
        <f>SUM(H19:U19)</f>
        <v>1.0000007925756729</v>
      </c>
      <c r="X19" s="729"/>
    </row>
    <row r="20" spans="1:24" ht="13.5" hidden="1">
      <c r="A20" s="19"/>
      <c r="B20" s="15"/>
      <c r="C20" s="15"/>
      <c r="D20" s="201"/>
      <c r="E20" s="202"/>
      <c r="F20" s="202"/>
      <c r="G20" s="202"/>
      <c r="H20" s="630"/>
      <c r="I20" s="630"/>
      <c r="J20" s="630"/>
      <c r="K20" s="630"/>
      <c r="L20" s="630"/>
      <c r="M20" s="630"/>
      <c r="N20" s="630"/>
      <c r="O20" s="630"/>
      <c r="P20" s="630"/>
      <c r="Q20" s="630"/>
      <c r="R20" s="630"/>
      <c r="S20" s="630"/>
      <c r="T20" s="630"/>
      <c r="U20" s="630"/>
      <c r="V20" s="630"/>
      <c r="W20" s="630"/>
      <c r="X20" s="729"/>
    </row>
    <row r="21" spans="1:24" ht="12.75" hidden="1" customHeight="1">
      <c r="A21" s="19"/>
      <c r="B21" s="15"/>
      <c r="C21" s="15"/>
      <c r="D21" s="201" t="s">
        <v>313</v>
      </c>
      <c r="E21" s="202"/>
      <c r="F21" s="202"/>
      <c r="G21" s="202"/>
      <c r="H21" s="620">
        <f>H83</f>
        <v>149555.70000000001</v>
      </c>
      <c r="I21" s="620"/>
      <c r="J21" s="620"/>
      <c r="K21" s="620">
        <f>K83</f>
        <v>88625.600000000006</v>
      </c>
      <c r="L21" s="620"/>
      <c r="M21" s="620"/>
      <c r="N21" s="620">
        <f>N83</f>
        <v>38773.700000000004</v>
      </c>
      <c r="O21" s="620"/>
      <c r="P21" s="620"/>
      <c r="Q21" s="759">
        <f>Q83</f>
        <v>0</v>
      </c>
      <c r="R21" s="775"/>
      <c r="S21" s="776"/>
      <c r="T21" s="759">
        <f>T83</f>
        <v>0</v>
      </c>
      <c r="U21" s="775"/>
      <c r="V21" s="776"/>
      <c r="W21" s="759">
        <f>SUM(H21:V22)</f>
        <v>276955</v>
      </c>
      <c r="X21" s="760"/>
    </row>
    <row r="22" spans="1:24" ht="13.5" hidden="1">
      <c r="A22" s="19"/>
      <c r="B22" s="15"/>
      <c r="C22" s="15"/>
      <c r="D22" s="201"/>
      <c r="E22" s="202"/>
      <c r="F22" s="202"/>
      <c r="G22" s="202"/>
      <c r="H22" s="620"/>
      <c r="I22" s="620"/>
      <c r="J22" s="620"/>
      <c r="K22" s="620"/>
      <c r="L22" s="620"/>
      <c r="M22" s="620"/>
      <c r="N22" s="620"/>
      <c r="O22" s="620"/>
      <c r="P22" s="620"/>
      <c r="Q22" s="761"/>
      <c r="R22" s="777"/>
      <c r="S22" s="778"/>
      <c r="T22" s="761"/>
      <c r="U22" s="777"/>
      <c r="V22" s="778"/>
      <c r="W22" s="761"/>
      <c r="X22" s="762"/>
    </row>
    <row r="23" spans="1:24" ht="12.75" hidden="1" customHeight="1">
      <c r="A23" s="19"/>
      <c r="B23" s="15"/>
      <c r="C23" s="15"/>
      <c r="D23" s="201" t="s">
        <v>314</v>
      </c>
      <c r="E23" s="202"/>
      <c r="F23" s="202"/>
      <c r="G23" s="202"/>
      <c r="H23" s="620">
        <f>H21/('A. Background Information'!$E$63/1000000)</f>
        <v>91131.93060709651</v>
      </c>
      <c r="I23" s="620"/>
      <c r="J23" s="620"/>
      <c r="K23" s="620">
        <f>K21/('A. Background Information'!$E$63/1000000)</f>
        <v>54004.107026427562</v>
      </c>
      <c r="L23" s="620"/>
      <c r="M23" s="620"/>
      <c r="N23" s="620">
        <f>N21/('A. Background Information'!$E$63/1000000)</f>
        <v>23626.796824062061</v>
      </c>
      <c r="O23" s="620"/>
      <c r="P23" s="620"/>
      <c r="Q23" s="620">
        <f>Q21/('A. Background Information'!$E$63/1000000)</f>
        <v>0</v>
      </c>
      <c r="R23" s="620"/>
      <c r="S23" s="620"/>
      <c r="T23" s="620">
        <f>T21/('A. Background Information'!$E$63/1000000)</f>
        <v>0</v>
      </c>
      <c r="U23" s="620"/>
      <c r="V23" s="620"/>
      <c r="W23" s="759">
        <f>SUM(H23:V24)</f>
        <v>168762.83445758614</v>
      </c>
      <c r="X23" s="760"/>
    </row>
    <row r="24" spans="1:24" ht="13.5" hidden="1">
      <c r="D24" s="201"/>
      <c r="E24" s="202"/>
      <c r="F24" s="202"/>
      <c r="G24" s="202"/>
      <c r="H24" s="620"/>
      <c r="I24" s="620"/>
      <c r="J24" s="620"/>
      <c r="K24" s="620"/>
      <c r="L24" s="620"/>
      <c r="M24" s="620"/>
      <c r="N24" s="620"/>
      <c r="O24" s="620"/>
      <c r="P24" s="620"/>
      <c r="Q24" s="620"/>
      <c r="R24" s="620"/>
      <c r="S24" s="620"/>
      <c r="T24" s="620"/>
      <c r="U24" s="620"/>
      <c r="V24" s="620"/>
      <c r="W24" s="761"/>
      <c r="X24" s="762"/>
    </row>
    <row r="25" spans="1:24" ht="12.75" hidden="1" customHeight="1">
      <c r="D25" s="201" t="s">
        <v>315</v>
      </c>
      <c r="E25" s="202"/>
      <c r="F25" s="202"/>
      <c r="G25" s="202"/>
      <c r="H25" s="630">
        <f>H27/$H$11</f>
        <v>0.54000000000000015</v>
      </c>
      <c r="I25" s="630"/>
      <c r="J25" s="630"/>
      <c r="K25" s="630">
        <f>K27/$H$11</f>
        <v>0.32000000000000006</v>
      </c>
      <c r="L25" s="630"/>
      <c r="M25" s="630"/>
      <c r="N25" s="630">
        <f>N27/$H$11</f>
        <v>0.14000000000000004</v>
      </c>
      <c r="O25" s="630"/>
      <c r="P25" s="630"/>
      <c r="Q25" s="630">
        <f>Q27/$H$11</f>
        <v>0</v>
      </c>
      <c r="R25" s="630"/>
      <c r="S25" s="630"/>
      <c r="T25" s="630">
        <f>T27/$H$11</f>
        <v>0</v>
      </c>
      <c r="U25" s="630"/>
      <c r="V25" s="630"/>
      <c r="W25" s="589">
        <f>SUM(H25:V26)</f>
        <v>1.0000000000000002</v>
      </c>
      <c r="X25" s="732"/>
    </row>
    <row r="26" spans="1:24" ht="13.5" hidden="1">
      <c r="D26" s="201"/>
      <c r="E26" s="202"/>
      <c r="F26" s="202"/>
      <c r="G26" s="202"/>
      <c r="H26" s="630"/>
      <c r="I26" s="630"/>
      <c r="J26" s="630"/>
      <c r="K26" s="630"/>
      <c r="L26" s="630"/>
      <c r="M26" s="630"/>
      <c r="N26" s="630"/>
      <c r="O26" s="630"/>
      <c r="P26" s="630"/>
      <c r="Q26" s="630"/>
      <c r="R26" s="630"/>
      <c r="S26" s="630"/>
      <c r="T26" s="630"/>
      <c r="U26" s="630"/>
      <c r="V26" s="630"/>
      <c r="W26" s="592"/>
      <c r="X26" s="733"/>
    </row>
    <row r="27" spans="1:24" ht="12.75" hidden="1" customHeight="1">
      <c r="D27" s="201" t="s">
        <v>316</v>
      </c>
      <c r="E27" s="202"/>
      <c r="F27" s="202"/>
      <c r="G27" s="202"/>
      <c r="H27" s="755">
        <f>J83</f>
        <v>2.0640960000000002</v>
      </c>
      <c r="I27" s="388"/>
      <c r="J27" s="388"/>
      <c r="K27" s="755">
        <f>M83</f>
        <v>1.223168</v>
      </c>
      <c r="L27" s="388"/>
      <c r="M27" s="388"/>
      <c r="N27" s="755">
        <f>P83</f>
        <v>0.53513600000000006</v>
      </c>
      <c r="O27" s="388"/>
      <c r="P27" s="388"/>
      <c r="Q27" s="755">
        <f>S83</f>
        <v>0</v>
      </c>
      <c r="R27" s="388"/>
      <c r="S27" s="388"/>
      <c r="T27" s="755">
        <f>V83</f>
        <v>0</v>
      </c>
      <c r="U27" s="388"/>
      <c r="V27" s="388"/>
      <c r="W27" s="717">
        <f>SUM(H27:V28)</f>
        <v>3.8224000000000005</v>
      </c>
      <c r="X27" s="734"/>
    </row>
    <row r="28" spans="1:24" ht="12.75" hidden="1" customHeight="1">
      <c r="D28" s="201"/>
      <c r="E28" s="202"/>
      <c r="F28" s="202"/>
      <c r="G28" s="202"/>
      <c r="H28" s="388"/>
      <c r="I28" s="388"/>
      <c r="J28" s="388"/>
      <c r="K28" s="388"/>
      <c r="L28" s="388"/>
      <c r="M28" s="388"/>
      <c r="N28" s="388"/>
      <c r="O28" s="388"/>
      <c r="P28" s="388"/>
      <c r="Q28" s="388"/>
      <c r="R28" s="388"/>
      <c r="S28" s="388"/>
      <c r="T28" s="388"/>
      <c r="U28" s="388"/>
      <c r="V28" s="388"/>
      <c r="W28" s="720"/>
      <c r="X28" s="735"/>
    </row>
    <row r="29" spans="1:24" ht="15.75" hidden="1" customHeight="1">
      <c r="D29" s="201" t="s">
        <v>317</v>
      </c>
      <c r="E29" s="202"/>
      <c r="F29" s="202"/>
      <c r="G29" s="202"/>
      <c r="H29" s="388">
        <f>H27/'A. Background Information'!$E$63/1000000</f>
        <v>1.2577591722574631E-12</v>
      </c>
      <c r="I29" s="388"/>
      <c r="J29" s="388"/>
      <c r="K29" s="388">
        <f>K27/'A. Background Information'!$E$63/1000000</f>
        <v>7.4533876874516326E-13</v>
      </c>
      <c r="L29" s="388"/>
      <c r="M29" s="388"/>
      <c r="N29" s="388">
        <f>N27/'A. Background Information'!$E$63/1000000</f>
        <v>3.26085711326009E-13</v>
      </c>
      <c r="O29" s="388"/>
      <c r="P29" s="388"/>
      <c r="Q29" s="388">
        <f>Q27/'A. Background Information'!$E$63/1000000</f>
        <v>0</v>
      </c>
      <c r="R29" s="388"/>
      <c r="S29" s="388"/>
      <c r="T29" s="388">
        <f>T27/'A. Background Information'!$E$63/1000000</f>
        <v>0</v>
      </c>
      <c r="U29" s="388"/>
      <c r="V29" s="388"/>
      <c r="W29" s="388">
        <f>SUM(H29:V30)</f>
        <v>2.3291836523286351E-12</v>
      </c>
      <c r="X29" s="736"/>
    </row>
    <row r="30" spans="1:24" ht="15.75" hidden="1" customHeight="1" thickBot="1">
      <c r="D30" s="203"/>
      <c r="E30" s="204"/>
      <c r="F30" s="204"/>
      <c r="G30" s="204"/>
      <c r="H30" s="389"/>
      <c r="I30" s="389"/>
      <c r="J30" s="389"/>
      <c r="K30" s="389"/>
      <c r="L30" s="389"/>
      <c r="M30" s="389"/>
      <c r="N30" s="389"/>
      <c r="O30" s="389"/>
      <c r="P30" s="389"/>
      <c r="Q30" s="389"/>
      <c r="R30" s="389"/>
      <c r="S30" s="389"/>
      <c r="T30" s="389"/>
      <c r="U30" s="389"/>
      <c r="V30" s="389"/>
      <c r="W30" s="389"/>
      <c r="X30" s="737"/>
    </row>
    <row r="32" spans="1:24" ht="15.75" customHeight="1">
      <c r="B32" s="99"/>
    </row>
    <row r="33" spans="2:30" ht="15.75" customHeight="1">
      <c r="B33" s="99"/>
      <c r="D33" s="756" t="s">
        <v>318</v>
      </c>
      <c r="E33" s="756"/>
      <c r="F33" s="756"/>
      <c r="G33" s="756"/>
      <c r="H33" s="756"/>
      <c r="I33" s="756"/>
      <c r="J33" s="756"/>
      <c r="K33" s="756"/>
      <c r="L33" s="756"/>
      <c r="M33" s="756"/>
      <c r="N33" s="756"/>
      <c r="O33" s="756"/>
      <c r="P33" s="756"/>
      <c r="Q33" s="756"/>
      <c r="R33" s="756"/>
      <c r="S33" s="756"/>
      <c r="T33" s="756"/>
      <c r="U33" s="756"/>
      <c r="V33" s="100"/>
    </row>
    <row r="34" spans="2:30" ht="15.75" customHeight="1">
      <c r="B34" s="99"/>
    </row>
    <row r="35" spans="2:30" ht="15.75" customHeight="1" thickBot="1">
      <c r="B35" s="99"/>
    </row>
    <row r="36" spans="2:30" ht="15.75" customHeight="1" thickTop="1">
      <c r="B36" s="458" t="s">
        <v>395</v>
      </c>
      <c r="C36" s="458"/>
      <c r="D36" s="740" t="s">
        <v>320</v>
      </c>
      <c r="E36" s="741"/>
      <c r="F36" s="741"/>
      <c r="G36" s="742"/>
      <c r="H36" s="471" t="s">
        <v>188</v>
      </c>
      <c r="I36" s="471"/>
      <c r="J36" s="471"/>
      <c r="K36" s="471" t="s">
        <v>195</v>
      </c>
      <c r="L36" s="471"/>
      <c r="M36" s="471"/>
      <c r="N36" s="471" t="s">
        <v>200</v>
      </c>
      <c r="O36" s="471"/>
      <c r="P36" s="471"/>
      <c r="Q36" s="471" t="s">
        <v>204</v>
      </c>
      <c r="R36" s="471"/>
      <c r="S36" s="471"/>
      <c r="T36" s="471" t="s">
        <v>207</v>
      </c>
      <c r="U36" s="471"/>
      <c r="V36" s="471"/>
      <c r="W36" s="471" t="s">
        <v>80</v>
      </c>
      <c r="X36" s="474"/>
      <c r="Z36" s="607" t="s">
        <v>187</v>
      </c>
      <c r="AA36" s="608"/>
      <c r="AB36" s="608"/>
      <c r="AC36" s="608"/>
      <c r="AD36" s="609"/>
    </row>
    <row r="37" spans="2:30" ht="15.75" customHeight="1" thickBot="1">
      <c r="B37" s="458"/>
      <c r="C37" s="458"/>
      <c r="D37" s="743"/>
      <c r="E37" s="744"/>
      <c r="F37" s="744"/>
      <c r="G37" s="745"/>
      <c r="H37" s="473"/>
      <c r="I37" s="473"/>
      <c r="J37" s="473"/>
      <c r="K37" s="473"/>
      <c r="L37" s="473"/>
      <c r="M37" s="473"/>
      <c r="N37" s="473"/>
      <c r="O37" s="473"/>
      <c r="P37" s="473"/>
      <c r="Q37" s="473"/>
      <c r="R37" s="473"/>
      <c r="S37" s="473"/>
      <c r="T37" s="473"/>
      <c r="U37" s="473"/>
      <c r="V37" s="473"/>
      <c r="W37" s="473"/>
      <c r="X37" s="475"/>
      <c r="Z37" s="610"/>
      <c r="AA37" s="611"/>
      <c r="AB37" s="611"/>
      <c r="AC37" s="611"/>
      <c r="AD37" s="612"/>
    </row>
    <row r="38" spans="2:30" ht="15.75" customHeight="1" thickTop="1">
      <c r="B38" s="96"/>
      <c r="C38" s="96"/>
      <c r="D38" s="743"/>
      <c r="E38" s="744"/>
      <c r="F38" s="744"/>
      <c r="G38" s="745"/>
      <c r="H38" s="473"/>
      <c r="I38" s="473"/>
      <c r="J38" s="473"/>
      <c r="K38" s="473"/>
      <c r="L38" s="473"/>
      <c r="M38" s="473"/>
      <c r="N38" s="473"/>
      <c r="O38" s="473"/>
      <c r="P38" s="473"/>
      <c r="Q38" s="473"/>
      <c r="R38" s="473"/>
      <c r="S38" s="473"/>
      <c r="T38" s="473"/>
      <c r="U38" s="473"/>
      <c r="V38" s="473"/>
      <c r="W38" s="473"/>
      <c r="X38" s="475"/>
      <c r="Z38" s="601" t="s">
        <v>109</v>
      </c>
      <c r="AA38" s="603" t="s">
        <v>110</v>
      </c>
      <c r="AB38" s="605"/>
      <c r="AC38" s="603" t="s">
        <v>111</v>
      </c>
      <c r="AD38" s="114"/>
    </row>
    <row r="39" spans="2:30" ht="15.75" customHeight="1" thickBot="1">
      <c r="B39" s="99"/>
      <c r="D39" s="743"/>
      <c r="E39" s="744"/>
      <c r="F39" s="744"/>
      <c r="G39" s="745"/>
      <c r="H39" s="473"/>
      <c r="I39" s="473"/>
      <c r="J39" s="473"/>
      <c r="K39" s="473"/>
      <c r="L39" s="473"/>
      <c r="M39" s="473"/>
      <c r="N39" s="473"/>
      <c r="O39" s="473"/>
      <c r="P39" s="473"/>
      <c r="Q39" s="473"/>
      <c r="R39" s="473"/>
      <c r="S39" s="473"/>
      <c r="T39" s="473"/>
      <c r="U39" s="473"/>
      <c r="V39" s="473"/>
      <c r="W39" s="473"/>
      <c r="X39" s="475"/>
      <c r="Z39" s="602"/>
      <c r="AA39" s="604"/>
      <c r="AB39" s="606"/>
      <c r="AC39" s="604"/>
      <c r="AD39" s="115"/>
    </row>
    <row r="40" spans="2:30" ht="15.75" customHeight="1">
      <c r="B40" s="99"/>
      <c r="D40" s="743"/>
      <c r="E40" s="744"/>
      <c r="F40" s="744"/>
      <c r="G40" s="745"/>
      <c r="H40" s="632" t="s">
        <v>321</v>
      </c>
      <c r="I40" s="552"/>
      <c r="J40" s="634" t="s">
        <v>322</v>
      </c>
      <c r="K40" s="632" t="s">
        <v>321</v>
      </c>
      <c r="L40" s="552"/>
      <c r="M40" s="634" t="s">
        <v>322</v>
      </c>
      <c r="N40" s="632" t="s">
        <v>321</v>
      </c>
      <c r="O40" s="552"/>
      <c r="P40" s="634" t="s">
        <v>322</v>
      </c>
      <c r="Q40" s="632" t="s">
        <v>321</v>
      </c>
      <c r="R40" s="552"/>
      <c r="S40" s="634" t="s">
        <v>322</v>
      </c>
      <c r="T40" s="632" t="s">
        <v>321</v>
      </c>
      <c r="U40" s="552"/>
      <c r="V40" s="634" t="s">
        <v>322</v>
      </c>
      <c r="W40" s="595" t="s">
        <v>321</v>
      </c>
      <c r="X40" s="598" t="s">
        <v>322</v>
      </c>
      <c r="Z40" s="450" t="s">
        <v>188</v>
      </c>
      <c r="AA40" s="446" t="s">
        <v>189</v>
      </c>
      <c r="AB40" s="432" t="s">
        <v>115</v>
      </c>
      <c r="AC40" s="430" t="s">
        <v>190</v>
      </c>
      <c r="AD40" s="60"/>
    </row>
    <row r="41" spans="2:30" ht="15.75" customHeight="1">
      <c r="B41" s="99"/>
      <c r="D41" s="746"/>
      <c r="E41" s="747"/>
      <c r="F41" s="747"/>
      <c r="G41" s="748"/>
      <c r="H41" s="633"/>
      <c r="I41" s="554"/>
      <c r="J41" s="635"/>
      <c r="K41" s="633"/>
      <c r="L41" s="554"/>
      <c r="M41" s="635"/>
      <c r="N41" s="633"/>
      <c r="O41" s="554"/>
      <c r="P41" s="635"/>
      <c r="Q41" s="633"/>
      <c r="R41" s="554"/>
      <c r="S41" s="635"/>
      <c r="T41" s="633"/>
      <c r="U41" s="554"/>
      <c r="V41" s="635"/>
      <c r="W41" s="596"/>
      <c r="X41" s="599"/>
      <c r="Z41" s="450"/>
      <c r="AA41" s="446"/>
      <c r="AB41" s="432"/>
      <c r="AC41" s="430"/>
      <c r="AD41" s="60"/>
    </row>
    <row r="42" spans="2:30" ht="15.75" customHeight="1">
      <c r="B42" s="99"/>
      <c r="D42" s="651" t="str">
        <f>'A. Background Information'!F38</f>
        <v>Estonian Ministry of the Interior</v>
      </c>
      <c r="E42" s="652"/>
      <c r="F42" s="652"/>
      <c r="G42" s="653"/>
      <c r="H42" s="576">
        <v>149555.70000000001</v>
      </c>
      <c r="I42" s="577"/>
      <c r="J42" s="574">
        <v>2.0640960000000002</v>
      </c>
      <c r="K42" s="576">
        <v>88625.600000000006</v>
      </c>
      <c r="L42" s="577"/>
      <c r="M42" s="574">
        <v>1.223168</v>
      </c>
      <c r="N42" s="576">
        <v>38773.700000000004</v>
      </c>
      <c r="O42" s="577"/>
      <c r="P42" s="574">
        <v>0.53513600000000006</v>
      </c>
      <c r="Q42" s="576">
        <v>0</v>
      </c>
      <c r="R42" s="577"/>
      <c r="S42" s="574">
        <v>0</v>
      </c>
      <c r="T42" s="576">
        <v>0</v>
      </c>
      <c r="U42" s="577"/>
      <c r="V42" s="574">
        <v>0</v>
      </c>
      <c r="W42" s="596"/>
      <c r="X42" s="599"/>
      <c r="Z42" s="450"/>
      <c r="AA42" s="446"/>
      <c r="AB42" s="432" t="s">
        <v>115</v>
      </c>
      <c r="AC42" s="430" t="s">
        <v>191</v>
      </c>
      <c r="AD42" s="60"/>
    </row>
    <row r="43" spans="2:30" ht="15.75" customHeight="1">
      <c r="B43" s="99"/>
      <c r="D43" s="654"/>
      <c r="E43" s="655"/>
      <c r="F43" s="655"/>
      <c r="G43" s="656"/>
      <c r="H43" s="578"/>
      <c r="I43" s="579"/>
      <c r="J43" s="575"/>
      <c r="K43" s="578"/>
      <c r="L43" s="579"/>
      <c r="M43" s="575"/>
      <c r="N43" s="578"/>
      <c r="O43" s="579"/>
      <c r="P43" s="575"/>
      <c r="Q43" s="578"/>
      <c r="R43" s="579"/>
      <c r="S43" s="575"/>
      <c r="T43" s="578"/>
      <c r="U43" s="579"/>
      <c r="V43" s="575"/>
      <c r="W43" s="596"/>
      <c r="X43" s="599"/>
      <c r="Z43" s="450"/>
      <c r="AA43" s="446"/>
      <c r="AB43" s="432"/>
      <c r="AC43" s="430"/>
      <c r="AD43" s="60"/>
    </row>
    <row r="44" spans="2:30" ht="15.75" customHeight="1">
      <c r="B44" s="99"/>
      <c r="D44" s="651" t="str">
        <f>'A. Background Information'!F39</f>
        <v>Internal Audit Department of the Estonian Ministry of the Interior</v>
      </c>
      <c r="E44" s="652"/>
      <c r="F44" s="652"/>
      <c r="G44" s="653"/>
      <c r="H44" s="576">
        <v>0</v>
      </c>
      <c r="I44" s="577">
        <v>0</v>
      </c>
      <c r="J44" s="574">
        <v>0</v>
      </c>
      <c r="K44" s="576">
        <v>0</v>
      </c>
      <c r="L44" s="577">
        <v>0</v>
      </c>
      <c r="M44" s="574">
        <v>0</v>
      </c>
      <c r="N44" s="576">
        <v>0</v>
      </c>
      <c r="O44" s="577">
        <v>0</v>
      </c>
      <c r="P44" s="574">
        <v>0</v>
      </c>
      <c r="Q44" s="576">
        <v>0</v>
      </c>
      <c r="R44" s="577">
        <v>0</v>
      </c>
      <c r="S44" s="574">
        <v>0</v>
      </c>
      <c r="T44" s="576">
        <v>0</v>
      </c>
      <c r="U44" s="577">
        <v>0</v>
      </c>
      <c r="V44" s="574">
        <v>0</v>
      </c>
      <c r="W44" s="596"/>
      <c r="X44" s="599"/>
      <c r="Z44" s="450"/>
      <c r="AA44" s="446"/>
      <c r="AB44" s="432" t="s">
        <v>115</v>
      </c>
      <c r="AC44" s="430" t="s">
        <v>192</v>
      </c>
      <c r="AD44" s="60"/>
    </row>
    <row r="45" spans="2:30" ht="15.75" customHeight="1">
      <c r="B45" s="99"/>
      <c r="D45" s="654"/>
      <c r="E45" s="655"/>
      <c r="F45" s="655"/>
      <c r="G45" s="656"/>
      <c r="H45" s="578"/>
      <c r="I45" s="579"/>
      <c r="J45" s="575"/>
      <c r="K45" s="578"/>
      <c r="L45" s="579"/>
      <c r="M45" s="575"/>
      <c r="N45" s="578"/>
      <c r="O45" s="579"/>
      <c r="P45" s="575"/>
      <c r="Q45" s="578"/>
      <c r="R45" s="579"/>
      <c r="S45" s="575"/>
      <c r="T45" s="578"/>
      <c r="U45" s="579"/>
      <c r="V45" s="575"/>
      <c r="W45" s="596"/>
      <c r="X45" s="599"/>
      <c r="Z45" s="450"/>
      <c r="AA45" s="446"/>
      <c r="AB45" s="432"/>
      <c r="AC45" s="430"/>
      <c r="AD45" s="60"/>
    </row>
    <row r="46" spans="2:30" ht="15.75" customHeight="1">
      <c r="B46" s="99"/>
      <c r="D46" s="642" t="s">
        <v>323</v>
      </c>
      <c r="E46" s="643"/>
      <c r="F46" s="643"/>
      <c r="G46" s="644"/>
      <c r="H46" s="621" t="s">
        <v>1554</v>
      </c>
      <c r="I46" s="622"/>
      <c r="J46" s="622"/>
      <c r="K46" s="622"/>
      <c r="L46" s="622"/>
      <c r="M46" s="622"/>
      <c r="N46" s="622"/>
      <c r="O46" s="622"/>
      <c r="P46" s="622"/>
      <c r="Q46" s="622"/>
      <c r="R46" s="622"/>
      <c r="S46" s="622"/>
      <c r="T46" s="622"/>
      <c r="U46" s="622"/>
      <c r="V46" s="623"/>
      <c r="W46" s="596"/>
      <c r="X46" s="599"/>
      <c r="Z46" s="450"/>
      <c r="AA46" s="446"/>
      <c r="AB46" s="432" t="s">
        <v>115</v>
      </c>
      <c r="AC46" s="430" t="s">
        <v>193</v>
      </c>
      <c r="AD46" s="60"/>
    </row>
    <row r="47" spans="2:30" ht="15.75" customHeight="1">
      <c r="B47" s="99"/>
      <c r="D47" s="645"/>
      <c r="E47" s="646"/>
      <c r="F47" s="646"/>
      <c r="G47" s="647"/>
      <c r="H47" s="624"/>
      <c r="I47" s="625"/>
      <c r="J47" s="625"/>
      <c r="K47" s="625"/>
      <c r="L47" s="625"/>
      <c r="M47" s="625"/>
      <c r="N47" s="625"/>
      <c r="O47" s="625"/>
      <c r="P47" s="625"/>
      <c r="Q47" s="625"/>
      <c r="R47" s="625"/>
      <c r="S47" s="625"/>
      <c r="T47" s="625"/>
      <c r="U47" s="625"/>
      <c r="V47" s="626"/>
      <c r="W47" s="596"/>
      <c r="X47" s="599"/>
      <c r="Z47" s="450"/>
      <c r="AA47" s="446"/>
      <c r="AB47" s="432"/>
      <c r="AC47" s="430"/>
      <c r="AD47" s="60"/>
    </row>
    <row r="48" spans="2:30" ht="15.75" customHeight="1">
      <c r="B48" s="99"/>
      <c r="D48" s="645"/>
      <c r="E48" s="646"/>
      <c r="F48" s="646"/>
      <c r="G48" s="647"/>
      <c r="H48" s="624"/>
      <c r="I48" s="625"/>
      <c r="J48" s="625"/>
      <c r="K48" s="625"/>
      <c r="L48" s="625"/>
      <c r="M48" s="625"/>
      <c r="N48" s="625"/>
      <c r="O48" s="625"/>
      <c r="P48" s="625"/>
      <c r="Q48" s="625"/>
      <c r="R48" s="625"/>
      <c r="S48" s="625"/>
      <c r="T48" s="625"/>
      <c r="U48" s="625"/>
      <c r="V48" s="626"/>
      <c r="W48" s="596"/>
      <c r="X48" s="599"/>
      <c r="Z48" s="450"/>
      <c r="AA48" s="446"/>
      <c r="AB48" s="432" t="s">
        <v>115</v>
      </c>
      <c r="AC48" s="430" t="s">
        <v>194</v>
      </c>
      <c r="AD48" s="60"/>
    </row>
    <row r="49" spans="2:30" ht="15.75" customHeight="1" thickBot="1">
      <c r="B49" s="99"/>
      <c r="D49" s="645"/>
      <c r="E49" s="646"/>
      <c r="F49" s="646"/>
      <c r="G49" s="647"/>
      <c r="H49" s="624"/>
      <c r="I49" s="625"/>
      <c r="J49" s="625"/>
      <c r="K49" s="625"/>
      <c r="L49" s="625"/>
      <c r="M49" s="625"/>
      <c r="N49" s="625"/>
      <c r="O49" s="625"/>
      <c r="P49" s="625"/>
      <c r="Q49" s="625"/>
      <c r="R49" s="625"/>
      <c r="S49" s="625"/>
      <c r="T49" s="625"/>
      <c r="U49" s="625"/>
      <c r="V49" s="626"/>
      <c r="W49" s="596"/>
      <c r="X49" s="599"/>
      <c r="Z49" s="449"/>
      <c r="AA49" s="447"/>
      <c r="AB49" s="433"/>
      <c r="AC49" s="431"/>
      <c r="AD49" s="61"/>
    </row>
    <row r="50" spans="2:30" ht="15.75" customHeight="1">
      <c r="B50" s="99"/>
      <c r="D50" s="648"/>
      <c r="E50" s="649"/>
      <c r="F50" s="649"/>
      <c r="G50" s="650"/>
      <c r="H50" s="627"/>
      <c r="I50" s="628"/>
      <c r="J50" s="628"/>
      <c r="K50" s="628"/>
      <c r="L50" s="628"/>
      <c r="M50" s="628"/>
      <c r="N50" s="628"/>
      <c r="O50" s="628"/>
      <c r="P50" s="628"/>
      <c r="Q50" s="628"/>
      <c r="R50" s="628"/>
      <c r="S50" s="628"/>
      <c r="T50" s="628"/>
      <c r="U50" s="628"/>
      <c r="V50" s="629"/>
      <c r="W50" s="596"/>
      <c r="X50" s="599"/>
      <c r="Z50" s="448" t="s">
        <v>195</v>
      </c>
      <c r="AA50" s="445" t="s">
        <v>196</v>
      </c>
      <c r="AB50" s="434" t="s">
        <v>115</v>
      </c>
      <c r="AC50" s="435" t="s">
        <v>197</v>
      </c>
      <c r="AD50" s="59"/>
    </row>
    <row r="51" spans="2:30" ht="15.75" customHeight="1">
      <c r="B51" s="99"/>
      <c r="D51" s="651" t="s">
        <v>324</v>
      </c>
      <c r="E51" s="652"/>
      <c r="F51" s="652"/>
      <c r="G51" s="653"/>
      <c r="H51" s="576">
        <v>0</v>
      </c>
      <c r="I51" s="577">
        <v>0</v>
      </c>
      <c r="J51" s="574">
        <v>0</v>
      </c>
      <c r="K51" s="576">
        <v>0</v>
      </c>
      <c r="L51" s="577">
        <v>0</v>
      </c>
      <c r="M51" s="574">
        <v>0</v>
      </c>
      <c r="N51" s="576">
        <v>0</v>
      </c>
      <c r="O51" s="577">
        <v>0</v>
      </c>
      <c r="P51" s="574">
        <v>0</v>
      </c>
      <c r="Q51" s="576">
        <v>0</v>
      </c>
      <c r="R51" s="577">
        <v>0</v>
      </c>
      <c r="S51" s="574">
        <v>0</v>
      </c>
      <c r="T51" s="576">
        <v>0</v>
      </c>
      <c r="U51" s="577">
        <v>0</v>
      </c>
      <c r="V51" s="574">
        <v>0</v>
      </c>
      <c r="W51" s="596"/>
      <c r="X51" s="599"/>
      <c r="Z51" s="450"/>
      <c r="AA51" s="446"/>
      <c r="AB51" s="432"/>
      <c r="AC51" s="430"/>
      <c r="AD51" s="60"/>
    </row>
    <row r="52" spans="2:30" ht="15.75" customHeight="1">
      <c r="B52" s="99"/>
      <c r="D52" s="654"/>
      <c r="E52" s="655"/>
      <c r="F52" s="655"/>
      <c r="G52" s="656"/>
      <c r="H52" s="657"/>
      <c r="I52" s="658"/>
      <c r="J52" s="659"/>
      <c r="K52" s="657"/>
      <c r="L52" s="658"/>
      <c r="M52" s="575"/>
      <c r="N52" s="578"/>
      <c r="O52" s="579"/>
      <c r="P52" s="575"/>
      <c r="Q52" s="657"/>
      <c r="R52" s="658"/>
      <c r="S52" s="575"/>
      <c r="T52" s="578"/>
      <c r="U52" s="579"/>
      <c r="V52" s="575"/>
      <c r="W52" s="596"/>
      <c r="X52" s="599"/>
      <c r="Z52" s="450"/>
      <c r="AA52" s="446"/>
      <c r="AB52" s="432"/>
      <c r="AC52" s="430"/>
      <c r="AD52" s="60"/>
    </row>
    <row r="53" spans="2:30" ht="15.75" customHeight="1">
      <c r="B53" s="99"/>
      <c r="D53" s="651" t="str">
        <f>'A. Background Information'!F40</f>
        <v>N/A</v>
      </c>
      <c r="E53" s="652"/>
      <c r="F53" s="652"/>
      <c r="G53" s="652"/>
      <c r="H53" s="576">
        <v>0</v>
      </c>
      <c r="I53" s="577">
        <v>0</v>
      </c>
      <c r="J53" s="574">
        <v>0</v>
      </c>
      <c r="K53" s="576">
        <v>0</v>
      </c>
      <c r="L53" s="577">
        <v>0</v>
      </c>
      <c r="M53" s="574">
        <v>0</v>
      </c>
      <c r="N53" s="576">
        <v>0</v>
      </c>
      <c r="O53" s="577">
        <v>0</v>
      </c>
      <c r="P53" s="574">
        <v>0</v>
      </c>
      <c r="Q53" s="576">
        <v>0</v>
      </c>
      <c r="R53" s="577">
        <v>0</v>
      </c>
      <c r="S53" s="574">
        <v>0</v>
      </c>
      <c r="T53" s="576">
        <v>0</v>
      </c>
      <c r="U53" s="577">
        <v>0</v>
      </c>
      <c r="V53" s="574">
        <v>0</v>
      </c>
      <c r="W53" s="596"/>
      <c r="X53" s="599"/>
      <c r="Z53" s="450"/>
      <c r="AA53" s="446"/>
      <c r="AB53" s="432" t="s">
        <v>115</v>
      </c>
      <c r="AC53" s="430" t="s">
        <v>198</v>
      </c>
      <c r="AD53" s="60"/>
    </row>
    <row r="54" spans="2:30" ht="15.75" customHeight="1">
      <c r="B54" s="99"/>
      <c r="D54" s="654"/>
      <c r="E54" s="655"/>
      <c r="F54" s="655"/>
      <c r="G54" s="655"/>
      <c r="H54" s="578"/>
      <c r="I54" s="579"/>
      <c r="J54" s="575"/>
      <c r="K54" s="578"/>
      <c r="L54" s="579"/>
      <c r="M54" s="575"/>
      <c r="N54" s="578"/>
      <c r="O54" s="579"/>
      <c r="P54" s="575"/>
      <c r="Q54" s="578"/>
      <c r="R54" s="579"/>
      <c r="S54" s="575"/>
      <c r="T54" s="578"/>
      <c r="U54" s="579"/>
      <c r="V54" s="575"/>
      <c r="W54" s="596"/>
      <c r="X54" s="599"/>
      <c r="Z54" s="450"/>
      <c r="AA54" s="446"/>
      <c r="AB54" s="432"/>
      <c r="AC54" s="430"/>
      <c r="AD54" s="60"/>
    </row>
    <row r="55" spans="2:30" ht="15.75" customHeight="1">
      <c r="B55" s="99"/>
      <c r="D55" s="651" t="str">
        <f>'A. Background Information'!F41</f>
        <v>N/A</v>
      </c>
      <c r="E55" s="652"/>
      <c r="F55" s="652"/>
      <c r="G55" s="653"/>
      <c r="H55" s="576">
        <v>0</v>
      </c>
      <c r="I55" s="577">
        <v>0</v>
      </c>
      <c r="J55" s="574">
        <v>0</v>
      </c>
      <c r="K55" s="576">
        <v>0</v>
      </c>
      <c r="L55" s="577">
        <v>0</v>
      </c>
      <c r="M55" s="574">
        <v>0</v>
      </c>
      <c r="N55" s="576">
        <v>0</v>
      </c>
      <c r="O55" s="577">
        <v>0</v>
      </c>
      <c r="P55" s="574">
        <v>0</v>
      </c>
      <c r="Q55" s="576">
        <v>0</v>
      </c>
      <c r="R55" s="577">
        <v>0</v>
      </c>
      <c r="S55" s="574">
        <v>0</v>
      </c>
      <c r="T55" s="576">
        <v>0</v>
      </c>
      <c r="U55" s="577">
        <v>0</v>
      </c>
      <c r="V55" s="574">
        <v>0</v>
      </c>
      <c r="W55" s="596"/>
      <c r="X55" s="599"/>
      <c r="Z55" s="450"/>
      <c r="AA55" s="446"/>
      <c r="AB55" s="432" t="s">
        <v>115</v>
      </c>
      <c r="AC55" s="430" t="s">
        <v>199</v>
      </c>
      <c r="AD55" s="60"/>
    </row>
    <row r="56" spans="2:30" ht="15.75" customHeight="1" thickBot="1">
      <c r="B56" s="99"/>
      <c r="D56" s="654"/>
      <c r="E56" s="655"/>
      <c r="F56" s="655"/>
      <c r="G56" s="656"/>
      <c r="H56" s="578"/>
      <c r="I56" s="579"/>
      <c r="J56" s="575"/>
      <c r="K56" s="578"/>
      <c r="L56" s="579"/>
      <c r="M56" s="575"/>
      <c r="N56" s="578"/>
      <c r="O56" s="579"/>
      <c r="P56" s="575"/>
      <c r="Q56" s="578"/>
      <c r="R56" s="579"/>
      <c r="S56" s="575"/>
      <c r="T56" s="578"/>
      <c r="U56" s="579"/>
      <c r="V56" s="575"/>
      <c r="W56" s="596"/>
      <c r="X56" s="599"/>
      <c r="Z56" s="449"/>
      <c r="AA56" s="447"/>
      <c r="AB56" s="433"/>
      <c r="AC56" s="431"/>
      <c r="AD56" s="61"/>
    </row>
    <row r="57" spans="2:30" ht="15.75" customHeight="1">
      <c r="B57" s="99"/>
      <c r="D57" s="651" t="str">
        <f>'A. Background Information'!F42</f>
        <v>N/A</v>
      </c>
      <c r="E57" s="652"/>
      <c r="F57" s="652"/>
      <c r="G57" s="653"/>
      <c r="H57" s="576">
        <v>0</v>
      </c>
      <c r="I57" s="577">
        <v>0</v>
      </c>
      <c r="J57" s="574">
        <v>0</v>
      </c>
      <c r="K57" s="576">
        <v>0</v>
      </c>
      <c r="L57" s="577">
        <v>0</v>
      </c>
      <c r="M57" s="574">
        <v>0</v>
      </c>
      <c r="N57" s="576">
        <v>0</v>
      </c>
      <c r="O57" s="577">
        <v>0</v>
      </c>
      <c r="P57" s="574">
        <v>0</v>
      </c>
      <c r="Q57" s="576">
        <v>0</v>
      </c>
      <c r="R57" s="577">
        <v>0</v>
      </c>
      <c r="S57" s="574">
        <v>0</v>
      </c>
      <c r="T57" s="576">
        <v>0</v>
      </c>
      <c r="U57" s="577">
        <v>0</v>
      </c>
      <c r="V57" s="574">
        <v>0</v>
      </c>
      <c r="W57" s="596"/>
      <c r="X57" s="599"/>
      <c r="Z57" s="448" t="s">
        <v>200</v>
      </c>
      <c r="AA57" s="445" t="s">
        <v>201</v>
      </c>
      <c r="AB57" s="434" t="s">
        <v>115</v>
      </c>
      <c r="AC57" s="435" t="s">
        <v>202</v>
      </c>
      <c r="AD57" s="59"/>
    </row>
    <row r="58" spans="2:30" ht="15.75" customHeight="1">
      <c r="B58" s="99"/>
      <c r="D58" s="654"/>
      <c r="E58" s="655"/>
      <c r="F58" s="655"/>
      <c r="G58" s="656"/>
      <c r="H58" s="578"/>
      <c r="I58" s="579"/>
      <c r="J58" s="575"/>
      <c r="K58" s="578"/>
      <c r="L58" s="579"/>
      <c r="M58" s="575"/>
      <c r="N58" s="578"/>
      <c r="O58" s="579"/>
      <c r="P58" s="575"/>
      <c r="Q58" s="578"/>
      <c r="R58" s="579"/>
      <c r="S58" s="575"/>
      <c r="T58" s="578"/>
      <c r="U58" s="579"/>
      <c r="V58" s="575"/>
      <c r="W58" s="596"/>
      <c r="X58" s="599"/>
      <c r="Z58" s="450"/>
      <c r="AA58" s="446"/>
      <c r="AB58" s="432"/>
      <c r="AC58" s="430"/>
      <c r="AD58" s="60"/>
    </row>
    <row r="59" spans="2:30" ht="15.75" customHeight="1">
      <c r="B59" s="99"/>
      <c r="D59" s="651" t="str">
        <f>'A. Background Information'!F43</f>
        <v>N/A</v>
      </c>
      <c r="E59" s="652"/>
      <c r="F59" s="652"/>
      <c r="G59" s="653"/>
      <c r="H59" s="576">
        <v>0</v>
      </c>
      <c r="I59" s="577">
        <v>0</v>
      </c>
      <c r="J59" s="574">
        <v>0</v>
      </c>
      <c r="K59" s="576">
        <v>0</v>
      </c>
      <c r="L59" s="577">
        <v>0</v>
      </c>
      <c r="M59" s="574">
        <v>0</v>
      </c>
      <c r="N59" s="576">
        <v>0</v>
      </c>
      <c r="O59" s="577">
        <v>0</v>
      </c>
      <c r="P59" s="574">
        <v>0</v>
      </c>
      <c r="Q59" s="576">
        <v>0</v>
      </c>
      <c r="R59" s="577">
        <v>0</v>
      </c>
      <c r="S59" s="574">
        <v>0</v>
      </c>
      <c r="T59" s="576">
        <v>0</v>
      </c>
      <c r="U59" s="577">
        <v>0</v>
      </c>
      <c r="V59" s="574">
        <v>0</v>
      </c>
      <c r="W59" s="596"/>
      <c r="X59" s="599"/>
      <c r="Z59" s="450"/>
      <c r="AA59" s="446"/>
      <c r="AB59" s="432" t="s">
        <v>115</v>
      </c>
      <c r="AC59" s="430" t="s">
        <v>203</v>
      </c>
      <c r="AD59" s="60"/>
    </row>
    <row r="60" spans="2:30" ht="15.75" customHeight="1" thickBot="1">
      <c r="B60" s="99"/>
      <c r="D60" s="654"/>
      <c r="E60" s="655"/>
      <c r="F60" s="655"/>
      <c r="G60" s="656"/>
      <c r="H60" s="578"/>
      <c r="I60" s="579"/>
      <c r="J60" s="575"/>
      <c r="K60" s="578"/>
      <c r="L60" s="579"/>
      <c r="M60" s="575"/>
      <c r="N60" s="578"/>
      <c r="O60" s="579"/>
      <c r="P60" s="575"/>
      <c r="Q60" s="578"/>
      <c r="R60" s="579"/>
      <c r="S60" s="575"/>
      <c r="T60" s="578"/>
      <c r="U60" s="579"/>
      <c r="V60" s="575"/>
      <c r="W60" s="596"/>
      <c r="X60" s="599"/>
      <c r="Z60" s="449"/>
      <c r="AA60" s="447"/>
      <c r="AB60" s="433"/>
      <c r="AC60" s="431"/>
      <c r="AD60" s="61"/>
    </row>
    <row r="61" spans="2:30" ht="15.75" customHeight="1">
      <c r="B61" s="99"/>
      <c r="D61" s="651" t="str">
        <f>'A. Background Information'!F44</f>
        <v>N/A</v>
      </c>
      <c r="E61" s="652"/>
      <c r="F61" s="652"/>
      <c r="G61" s="653"/>
      <c r="H61" s="576">
        <v>0</v>
      </c>
      <c r="I61" s="577"/>
      <c r="J61" s="574">
        <v>0</v>
      </c>
      <c r="K61" s="576">
        <v>0</v>
      </c>
      <c r="L61" s="577">
        <v>0</v>
      </c>
      <c r="M61" s="574">
        <v>0</v>
      </c>
      <c r="N61" s="576">
        <v>0</v>
      </c>
      <c r="O61" s="577">
        <v>0</v>
      </c>
      <c r="P61" s="574">
        <v>0</v>
      </c>
      <c r="Q61" s="576">
        <v>0</v>
      </c>
      <c r="R61" s="577">
        <v>0</v>
      </c>
      <c r="S61" s="574">
        <v>0</v>
      </c>
      <c r="T61" s="576">
        <v>0</v>
      </c>
      <c r="U61" s="577">
        <v>0</v>
      </c>
      <c r="V61" s="574">
        <v>0</v>
      </c>
      <c r="W61" s="596"/>
      <c r="X61" s="599"/>
      <c r="Z61" s="448" t="s">
        <v>204</v>
      </c>
      <c r="AA61" s="445" t="s">
        <v>205</v>
      </c>
      <c r="AB61" s="434" t="s">
        <v>115</v>
      </c>
      <c r="AC61" s="435" t="s">
        <v>206</v>
      </c>
      <c r="AD61" s="59"/>
    </row>
    <row r="62" spans="2:30" ht="15.75" customHeight="1" thickBot="1">
      <c r="B62" s="99"/>
      <c r="D62" s="654"/>
      <c r="E62" s="655"/>
      <c r="F62" s="655"/>
      <c r="G62" s="656"/>
      <c r="H62" s="578"/>
      <c r="I62" s="579"/>
      <c r="J62" s="575"/>
      <c r="K62" s="578"/>
      <c r="L62" s="579"/>
      <c r="M62" s="575"/>
      <c r="N62" s="578"/>
      <c r="O62" s="579"/>
      <c r="P62" s="575"/>
      <c r="Q62" s="578"/>
      <c r="R62" s="579"/>
      <c r="S62" s="575"/>
      <c r="T62" s="578"/>
      <c r="U62" s="579"/>
      <c r="V62" s="575"/>
      <c r="W62" s="596"/>
      <c r="X62" s="599"/>
      <c r="Z62" s="449"/>
      <c r="AA62" s="447"/>
      <c r="AB62" s="433"/>
      <c r="AC62" s="431"/>
      <c r="AD62" s="61"/>
    </row>
    <row r="63" spans="2:30" ht="15.75" customHeight="1">
      <c r="B63" s="99"/>
      <c r="D63" s="651" t="str">
        <f>'A. Background Information'!F45</f>
        <v>N/A</v>
      </c>
      <c r="E63" s="652"/>
      <c r="F63" s="652"/>
      <c r="G63" s="653"/>
      <c r="H63" s="576">
        <v>0</v>
      </c>
      <c r="I63" s="577">
        <v>0</v>
      </c>
      <c r="J63" s="574">
        <v>0</v>
      </c>
      <c r="K63" s="576">
        <v>0</v>
      </c>
      <c r="L63" s="577">
        <v>0</v>
      </c>
      <c r="M63" s="574">
        <v>0</v>
      </c>
      <c r="N63" s="576">
        <v>0</v>
      </c>
      <c r="O63" s="577">
        <v>0</v>
      </c>
      <c r="P63" s="574">
        <v>0</v>
      </c>
      <c r="Q63" s="576">
        <v>0</v>
      </c>
      <c r="R63" s="577">
        <v>0</v>
      </c>
      <c r="S63" s="574">
        <v>0</v>
      </c>
      <c r="T63" s="576">
        <v>0</v>
      </c>
      <c r="U63" s="577">
        <v>0</v>
      </c>
      <c r="V63" s="574">
        <v>0</v>
      </c>
      <c r="W63" s="596"/>
      <c r="X63" s="599"/>
      <c r="Z63" s="448" t="s">
        <v>207</v>
      </c>
      <c r="AA63" s="445" t="s">
        <v>208</v>
      </c>
      <c r="AB63" s="434" t="s">
        <v>115</v>
      </c>
      <c r="AC63" s="435" t="s">
        <v>209</v>
      </c>
      <c r="AD63" s="59"/>
    </row>
    <row r="64" spans="2:30" ht="15.75" customHeight="1">
      <c r="B64" s="99"/>
      <c r="D64" s="654"/>
      <c r="E64" s="655"/>
      <c r="F64" s="655"/>
      <c r="G64" s="656"/>
      <c r="H64" s="578"/>
      <c r="I64" s="579"/>
      <c r="J64" s="575"/>
      <c r="K64" s="578"/>
      <c r="L64" s="579"/>
      <c r="M64" s="575"/>
      <c r="N64" s="578"/>
      <c r="O64" s="579"/>
      <c r="P64" s="575"/>
      <c r="Q64" s="578"/>
      <c r="R64" s="579"/>
      <c r="S64" s="575"/>
      <c r="T64" s="578"/>
      <c r="U64" s="579"/>
      <c r="V64" s="575"/>
      <c r="W64" s="596"/>
      <c r="X64" s="599"/>
      <c r="Z64" s="450"/>
      <c r="AA64" s="446"/>
      <c r="AB64" s="432"/>
      <c r="AC64" s="430"/>
      <c r="AD64" s="60"/>
    </row>
    <row r="65" spans="2:30" ht="15.75" customHeight="1">
      <c r="B65" s="99"/>
      <c r="D65" s="651" t="str">
        <f>'A. Background Information'!F46</f>
        <v>N/A</v>
      </c>
      <c r="E65" s="652"/>
      <c r="F65" s="652"/>
      <c r="G65" s="653"/>
      <c r="H65" s="576">
        <v>0</v>
      </c>
      <c r="I65" s="577">
        <v>0</v>
      </c>
      <c r="J65" s="574">
        <v>0</v>
      </c>
      <c r="K65" s="576">
        <v>0</v>
      </c>
      <c r="L65" s="577">
        <v>0</v>
      </c>
      <c r="M65" s="574">
        <v>0</v>
      </c>
      <c r="N65" s="576">
        <v>0</v>
      </c>
      <c r="O65" s="577">
        <v>0</v>
      </c>
      <c r="P65" s="574">
        <v>0</v>
      </c>
      <c r="Q65" s="576">
        <v>0</v>
      </c>
      <c r="R65" s="577">
        <v>0</v>
      </c>
      <c r="S65" s="574">
        <v>0</v>
      </c>
      <c r="T65" s="576">
        <v>0</v>
      </c>
      <c r="U65" s="577">
        <v>0</v>
      </c>
      <c r="V65" s="574">
        <v>0</v>
      </c>
      <c r="W65" s="596"/>
      <c r="X65" s="599"/>
      <c r="Z65" s="450"/>
      <c r="AA65" s="446"/>
      <c r="AB65" s="432" t="s">
        <v>115</v>
      </c>
      <c r="AC65" s="430" t="s">
        <v>210</v>
      </c>
      <c r="AD65" s="60"/>
    </row>
    <row r="66" spans="2:30" ht="15.75" customHeight="1">
      <c r="B66" s="99"/>
      <c r="D66" s="654"/>
      <c r="E66" s="655"/>
      <c r="F66" s="655"/>
      <c r="G66" s="656"/>
      <c r="H66" s="578"/>
      <c r="I66" s="579"/>
      <c r="J66" s="575"/>
      <c r="K66" s="578"/>
      <c r="L66" s="579"/>
      <c r="M66" s="575"/>
      <c r="N66" s="578"/>
      <c r="O66" s="579"/>
      <c r="P66" s="575"/>
      <c r="Q66" s="578"/>
      <c r="R66" s="579"/>
      <c r="S66" s="575"/>
      <c r="T66" s="578"/>
      <c r="U66" s="579"/>
      <c r="V66" s="575"/>
      <c r="W66" s="596"/>
      <c r="X66" s="599"/>
      <c r="Z66" s="450"/>
      <c r="AA66" s="446"/>
      <c r="AB66" s="432"/>
      <c r="AC66" s="430"/>
      <c r="AD66" s="60"/>
    </row>
    <row r="67" spans="2:30" ht="15.75" customHeight="1">
      <c r="B67" s="99"/>
      <c r="D67" s="651" t="str">
        <f>'A. Background Information'!F47</f>
        <v>N/A</v>
      </c>
      <c r="E67" s="652"/>
      <c r="F67" s="652"/>
      <c r="G67" s="653"/>
      <c r="H67" s="576">
        <v>0</v>
      </c>
      <c r="I67" s="577"/>
      <c r="J67" s="574">
        <v>0</v>
      </c>
      <c r="K67" s="576">
        <v>0</v>
      </c>
      <c r="L67" s="577">
        <v>0</v>
      </c>
      <c r="M67" s="574">
        <v>0</v>
      </c>
      <c r="N67" s="576">
        <v>0</v>
      </c>
      <c r="O67" s="577">
        <v>0</v>
      </c>
      <c r="P67" s="574">
        <v>0</v>
      </c>
      <c r="Q67" s="576">
        <v>0</v>
      </c>
      <c r="R67" s="577">
        <v>0</v>
      </c>
      <c r="S67" s="574">
        <v>0</v>
      </c>
      <c r="T67" s="576">
        <v>0</v>
      </c>
      <c r="U67" s="577">
        <v>0</v>
      </c>
      <c r="V67" s="574">
        <v>0</v>
      </c>
      <c r="W67" s="596"/>
      <c r="X67" s="599"/>
      <c r="Z67" s="450"/>
      <c r="AA67" s="446"/>
      <c r="AB67" s="432" t="s">
        <v>115</v>
      </c>
      <c r="AC67" s="430" t="s">
        <v>211</v>
      </c>
      <c r="AD67" s="60"/>
    </row>
    <row r="68" spans="2:30" ht="15.75" customHeight="1">
      <c r="B68" s="99"/>
      <c r="D68" s="654"/>
      <c r="E68" s="655"/>
      <c r="F68" s="655"/>
      <c r="G68" s="656"/>
      <c r="H68" s="578"/>
      <c r="I68" s="579"/>
      <c r="J68" s="575"/>
      <c r="K68" s="578"/>
      <c r="L68" s="579"/>
      <c r="M68" s="575"/>
      <c r="N68" s="578"/>
      <c r="O68" s="579"/>
      <c r="P68" s="575"/>
      <c r="Q68" s="578"/>
      <c r="R68" s="579"/>
      <c r="S68" s="575"/>
      <c r="T68" s="578"/>
      <c r="U68" s="579"/>
      <c r="V68" s="575"/>
      <c r="W68" s="596"/>
      <c r="X68" s="599"/>
      <c r="Z68" s="450"/>
      <c r="AA68" s="446"/>
      <c r="AB68" s="432"/>
      <c r="AC68" s="430"/>
      <c r="AD68" s="60"/>
    </row>
    <row r="69" spans="2:30" ht="15.75" customHeight="1">
      <c r="B69" s="99"/>
      <c r="D69" s="651" t="str">
        <f>'A. Background Information'!F48</f>
        <v>N/A</v>
      </c>
      <c r="E69" s="652"/>
      <c r="F69" s="652"/>
      <c r="G69" s="653"/>
      <c r="H69" s="576">
        <v>0</v>
      </c>
      <c r="I69" s="577">
        <v>0</v>
      </c>
      <c r="J69" s="574">
        <v>0</v>
      </c>
      <c r="K69" s="576">
        <v>0</v>
      </c>
      <c r="L69" s="577">
        <v>0</v>
      </c>
      <c r="M69" s="574">
        <v>0</v>
      </c>
      <c r="N69" s="576">
        <v>0</v>
      </c>
      <c r="O69" s="577">
        <v>0</v>
      </c>
      <c r="P69" s="574">
        <v>0</v>
      </c>
      <c r="Q69" s="576">
        <v>0</v>
      </c>
      <c r="R69" s="577">
        <v>0</v>
      </c>
      <c r="S69" s="574">
        <v>0</v>
      </c>
      <c r="T69" s="576">
        <v>0</v>
      </c>
      <c r="U69" s="577">
        <v>0</v>
      </c>
      <c r="V69" s="574">
        <v>0</v>
      </c>
      <c r="W69" s="596"/>
      <c r="X69" s="599"/>
      <c r="Z69" s="450"/>
      <c r="AA69" s="446"/>
      <c r="AB69" s="432"/>
      <c r="AC69" s="430"/>
      <c r="AD69" s="60"/>
    </row>
    <row r="70" spans="2:30" ht="15.75" customHeight="1" thickBot="1">
      <c r="B70" s="99"/>
      <c r="D70" s="654"/>
      <c r="E70" s="655"/>
      <c r="F70" s="655"/>
      <c r="G70" s="656"/>
      <c r="H70" s="578"/>
      <c r="I70" s="579"/>
      <c r="J70" s="575"/>
      <c r="K70" s="578"/>
      <c r="L70" s="579"/>
      <c r="M70" s="575"/>
      <c r="N70" s="578"/>
      <c r="O70" s="579"/>
      <c r="P70" s="575"/>
      <c r="Q70" s="578"/>
      <c r="R70" s="579"/>
      <c r="S70" s="575"/>
      <c r="T70" s="578"/>
      <c r="U70" s="579"/>
      <c r="V70" s="575"/>
      <c r="W70" s="596"/>
      <c r="X70" s="599"/>
      <c r="Z70" s="452"/>
      <c r="AA70" s="453"/>
      <c r="AB70" s="451"/>
      <c r="AC70" s="454"/>
      <c r="AD70" s="62"/>
    </row>
    <row r="71" spans="2:30" ht="15.75" customHeight="1" thickTop="1">
      <c r="B71" s="99"/>
      <c r="D71" s="651" t="str">
        <f>'A. Background Information'!F49</f>
        <v>N/A</v>
      </c>
      <c r="E71" s="652"/>
      <c r="F71" s="652"/>
      <c r="G71" s="653"/>
      <c r="H71" s="576">
        <v>0</v>
      </c>
      <c r="I71" s="577">
        <v>0</v>
      </c>
      <c r="J71" s="574">
        <v>0</v>
      </c>
      <c r="K71" s="576">
        <v>0</v>
      </c>
      <c r="L71" s="577">
        <v>0</v>
      </c>
      <c r="M71" s="574">
        <v>0</v>
      </c>
      <c r="N71" s="576">
        <v>0</v>
      </c>
      <c r="O71" s="577">
        <v>0</v>
      </c>
      <c r="P71" s="574">
        <v>0</v>
      </c>
      <c r="Q71" s="576">
        <v>0</v>
      </c>
      <c r="R71" s="577">
        <v>0</v>
      </c>
      <c r="S71" s="574">
        <v>0</v>
      </c>
      <c r="T71" s="576">
        <v>0</v>
      </c>
      <c r="U71" s="577">
        <v>0</v>
      </c>
      <c r="V71" s="574">
        <v>0</v>
      </c>
      <c r="W71" s="596"/>
      <c r="X71" s="599"/>
    </row>
    <row r="72" spans="2:30" ht="15.75" customHeight="1">
      <c r="B72" s="99"/>
      <c r="D72" s="654"/>
      <c r="E72" s="655"/>
      <c r="F72" s="655"/>
      <c r="G72" s="656"/>
      <c r="H72" s="578"/>
      <c r="I72" s="579"/>
      <c r="J72" s="575"/>
      <c r="K72" s="578"/>
      <c r="L72" s="579"/>
      <c r="M72" s="575"/>
      <c r="N72" s="578"/>
      <c r="O72" s="579"/>
      <c r="P72" s="575"/>
      <c r="Q72" s="578"/>
      <c r="R72" s="579"/>
      <c r="S72" s="575"/>
      <c r="T72" s="578"/>
      <c r="U72" s="579"/>
      <c r="V72" s="575"/>
      <c r="W72" s="596"/>
      <c r="X72" s="599"/>
      <c r="Z72" s="613" t="s">
        <v>325</v>
      </c>
      <c r="AA72" s="613"/>
    </row>
    <row r="73" spans="2:30" ht="15.75" customHeight="1">
      <c r="B73" s="99"/>
      <c r="D73" s="651" t="str">
        <f>'A. Background Information'!F50</f>
        <v>N/A</v>
      </c>
      <c r="E73" s="652"/>
      <c r="F73" s="652"/>
      <c r="G73" s="653"/>
      <c r="H73" s="576">
        <v>0</v>
      </c>
      <c r="I73" s="577"/>
      <c r="J73" s="574">
        <v>0</v>
      </c>
      <c r="K73" s="576">
        <v>0</v>
      </c>
      <c r="L73" s="577">
        <v>0</v>
      </c>
      <c r="M73" s="574">
        <v>0</v>
      </c>
      <c r="N73" s="576">
        <v>0</v>
      </c>
      <c r="O73" s="577">
        <v>0</v>
      </c>
      <c r="P73" s="574">
        <v>0</v>
      </c>
      <c r="Q73" s="576">
        <v>0</v>
      </c>
      <c r="R73" s="577">
        <v>0</v>
      </c>
      <c r="S73" s="574">
        <v>0</v>
      </c>
      <c r="T73" s="576">
        <v>0</v>
      </c>
      <c r="U73" s="577">
        <v>0</v>
      </c>
      <c r="V73" s="574">
        <v>0</v>
      </c>
      <c r="W73" s="596"/>
      <c r="X73" s="599"/>
      <c r="Z73" s="613"/>
      <c r="AA73" s="613"/>
    </row>
    <row r="74" spans="2:30" ht="15.75" customHeight="1">
      <c r="B74" s="99"/>
      <c r="D74" s="654"/>
      <c r="E74" s="655"/>
      <c r="F74" s="655"/>
      <c r="G74" s="656"/>
      <c r="H74" s="578"/>
      <c r="I74" s="579"/>
      <c r="J74" s="575"/>
      <c r="K74" s="578"/>
      <c r="L74" s="579"/>
      <c r="M74" s="575"/>
      <c r="N74" s="578"/>
      <c r="O74" s="579"/>
      <c r="P74" s="575"/>
      <c r="Q74" s="578"/>
      <c r="R74" s="579"/>
      <c r="S74" s="575"/>
      <c r="T74" s="578"/>
      <c r="U74" s="579"/>
      <c r="V74" s="575"/>
      <c r="W74" s="596"/>
      <c r="X74" s="599"/>
      <c r="Z74" s="613"/>
      <c r="AA74" s="613"/>
    </row>
    <row r="75" spans="2:30" ht="15.75" customHeight="1">
      <c r="B75" s="99"/>
      <c r="D75" s="651" t="str">
        <f>'A. Background Information'!F51</f>
        <v>N/A</v>
      </c>
      <c r="E75" s="652"/>
      <c r="F75" s="652"/>
      <c r="G75" s="653"/>
      <c r="H75" s="576">
        <v>0</v>
      </c>
      <c r="I75" s="577">
        <v>0</v>
      </c>
      <c r="J75" s="574">
        <v>0</v>
      </c>
      <c r="K75" s="576">
        <v>0</v>
      </c>
      <c r="L75" s="577">
        <v>0</v>
      </c>
      <c r="M75" s="574">
        <v>0</v>
      </c>
      <c r="N75" s="576">
        <v>0</v>
      </c>
      <c r="O75" s="577">
        <v>0</v>
      </c>
      <c r="P75" s="574">
        <v>0</v>
      </c>
      <c r="Q75" s="576">
        <v>0</v>
      </c>
      <c r="R75" s="577">
        <v>0</v>
      </c>
      <c r="S75" s="574">
        <v>0</v>
      </c>
      <c r="T75" s="576">
        <v>0</v>
      </c>
      <c r="U75" s="577">
        <v>0</v>
      </c>
      <c r="V75" s="574">
        <v>0</v>
      </c>
      <c r="W75" s="596"/>
      <c r="X75" s="599"/>
      <c r="Z75" s="613"/>
      <c r="AA75" s="613"/>
    </row>
    <row r="76" spans="2:30" ht="15.75" customHeight="1">
      <c r="B76" s="99"/>
      <c r="D76" s="654"/>
      <c r="E76" s="655"/>
      <c r="F76" s="655"/>
      <c r="G76" s="656"/>
      <c r="H76" s="578"/>
      <c r="I76" s="579"/>
      <c r="J76" s="575"/>
      <c r="K76" s="578"/>
      <c r="L76" s="579"/>
      <c r="M76" s="575"/>
      <c r="N76" s="578"/>
      <c r="O76" s="579"/>
      <c r="P76" s="575"/>
      <c r="Q76" s="578"/>
      <c r="R76" s="579"/>
      <c r="S76" s="575"/>
      <c r="T76" s="578"/>
      <c r="U76" s="579"/>
      <c r="V76" s="575"/>
      <c r="W76" s="596"/>
      <c r="X76" s="599"/>
      <c r="Z76" s="613"/>
      <c r="AA76" s="613"/>
    </row>
    <row r="77" spans="2:30" ht="15.75" customHeight="1">
      <c r="B77" s="99"/>
      <c r="D77" s="651" t="str">
        <f>'A. Background Information'!F52</f>
        <v>N/A</v>
      </c>
      <c r="E77" s="652"/>
      <c r="F77" s="652"/>
      <c r="G77" s="653"/>
      <c r="H77" s="576">
        <v>0</v>
      </c>
      <c r="I77" s="577">
        <v>0</v>
      </c>
      <c r="J77" s="574">
        <v>0</v>
      </c>
      <c r="K77" s="576">
        <v>0</v>
      </c>
      <c r="L77" s="577">
        <v>0</v>
      </c>
      <c r="M77" s="574">
        <v>0</v>
      </c>
      <c r="N77" s="576">
        <v>0</v>
      </c>
      <c r="O77" s="577">
        <v>0</v>
      </c>
      <c r="P77" s="574">
        <v>0</v>
      </c>
      <c r="Q77" s="576">
        <v>0</v>
      </c>
      <c r="R77" s="577">
        <v>0</v>
      </c>
      <c r="S77" s="574">
        <v>0</v>
      </c>
      <c r="T77" s="576">
        <v>0</v>
      </c>
      <c r="U77" s="577">
        <v>0</v>
      </c>
      <c r="V77" s="574">
        <v>0</v>
      </c>
      <c r="W77" s="596"/>
      <c r="X77" s="599"/>
      <c r="Z77" s="613"/>
      <c r="AA77" s="613"/>
    </row>
    <row r="78" spans="2:30" ht="15.75" customHeight="1">
      <c r="B78" s="99"/>
      <c r="D78" s="654"/>
      <c r="E78" s="655"/>
      <c r="F78" s="655"/>
      <c r="G78" s="656"/>
      <c r="H78" s="578"/>
      <c r="I78" s="579"/>
      <c r="J78" s="575"/>
      <c r="K78" s="578"/>
      <c r="L78" s="579"/>
      <c r="M78" s="575"/>
      <c r="N78" s="578"/>
      <c r="O78" s="579"/>
      <c r="P78" s="575"/>
      <c r="Q78" s="578"/>
      <c r="R78" s="579"/>
      <c r="S78" s="575"/>
      <c r="T78" s="578"/>
      <c r="U78" s="579"/>
      <c r="V78" s="575"/>
      <c r="W78" s="596"/>
      <c r="X78" s="599"/>
      <c r="Z78" s="613"/>
      <c r="AA78" s="613"/>
    </row>
    <row r="79" spans="2:30" ht="15.75" customHeight="1">
      <c r="B79" s="99"/>
      <c r="D79" s="651" t="str">
        <f>'A. Background Information'!F53</f>
        <v>N/A</v>
      </c>
      <c r="E79" s="652"/>
      <c r="F79" s="652"/>
      <c r="G79" s="653"/>
      <c r="H79" s="576">
        <v>0</v>
      </c>
      <c r="I79" s="577">
        <v>0</v>
      </c>
      <c r="J79" s="574">
        <v>0</v>
      </c>
      <c r="K79" s="576">
        <v>0</v>
      </c>
      <c r="L79" s="577">
        <v>0</v>
      </c>
      <c r="M79" s="574">
        <v>0</v>
      </c>
      <c r="N79" s="576">
        <v>0</v>
      </c>
      <c r="O79" s="577">
        <v>0</v>
      </c>
      <c r="P79" s="574">
        <v>0</v>
      </c>
      <c r="Q79" s="576">
        <v>0</v>
      </c>
      <c r="R79" s="577">
        <v>0</v>
      </c>
      <c r="S79" s="574">
        <v>0</v>
      </c>
      <c r="T79" s="576">
        <v>0</v>
      </c>
      <c r="U79" s="577">
        <v>0</v>
      </c>
      <c r="V79" s="574">
        <v>0</v>
      </c>
      <c r="W79" s="596"/>
      <c r="X79" s="599"/>
      <c r="Z79" s="613"/>
      <c r="AA79" s="613"/>
    </row>
    <row r="80" spans="2:30" ht="15.75" customHeight="1">
      <c r="B80" s="99"/>
      <c r="D80" s="654"/>
      <c r="E80" s="655"/>
      <c r="F80" s="655"/>
      <c r="G80" s="656"/>
      <c r="H80" s="578"/>
      <c r="I80" s="579"/>
      <c r="J80" s="575"/>
      <c r="K80" s="578"/>
      <c r="L80" s="579"/>
      <c r="M80" s="575"/>
      <c r="N80" s="578"/>
      <c r="O80" s="579"/>
      <c r="P80" s="575"/>
      <c r="Q80" s="578"/>
      <c r="R80" s="579"/>
      <c r="S80" s="575"/>
      <c r="T80" s="578"/>
      <c r="U80" s="579"/>
      <c r="V80" s="575"/>
      <c r="W80" s="596"/>
      <c r="X80" s="599"/>
      <c r="Z80" s="613"/>
      <c r="AA80" s="613"/>
    </row>
    <row r="81" spans="2:37" ht="15.75" customHeight="1">
      <c r="B81" s="99"/>
      <c r="D81" s="651" t="str">
        <f>'A. Background Information'!F54</f>
        <v>N/A</v>
      </c>
      <c r="E81" s="652"/>
      <c r="F81" s="652"/>
      <c r="G81" s="653"/>
      <c r="H81" s="576">
        <v>0</v>
      </c>
      <c r="I81" s="577">
        <v>0</v>
      </c>
      <c r="J81" s="574">
        <v>0</v>
      </c>
      <c r="K81" s="576">
        <v>0</v>
      </c>
      <c r="L81" s="577">
        <v>0</v>
      </c>
      <c r="M81" s="574">
        <v>0</v>
      </c>
      <c r="N81" s="576">
        <v>0</v>
      </c>
      <c r="O81" s="577">
        <v>0</v>
      </c>
      <c r="P81" s="574">
        <v>0</v>
      </c>
      <c r="Q81" s="576">
        <v>0</v>
      </c>
      <c r="R81" s="577">
        <v>0</v>
      </c>
      <c r="S81" s="574">
        <v>0</v>
      </c>
      <c r="T81" s="576">
        <v>0</v>
      </c>
      <c r="U81" s="577">
        <v>0</v>
      </c>
      <c r="V81" s="574">
        <v>0</v>
      </c>
      <c r="W81" s="596"/>
      <c r="X81" s="599"/>
    </row>
    <row r="82" spans="2:37" ht="15.75" customHeight="1">
      <c r="B82" s="99"/>
      <c r="D82" s="654"/>
      <c r="E82" s="655"/>
      <c r="F82" s="655"/>
      <c r="G82" s="656"/>
      <c r="H82" s="578"/>
      <c r="I82" s="579"/>
      <c r="J82" s="575"/>
      <c r="K82" s="578"/>
      <c r="L82" s="579"/>
      <c r="M82" s="575"/>
      <c r="N82" s="578"/>
      <c r="O82" s="579"/>
      <c r="P82" s="575"/>
      <c r="Q82" s="578"/>
      <c r="R82" s="579"/>
      <c r="S82" s="575"/>
      <c r="T82" s="578"/>
      <c r="U82" s="579"/>
      <c r="V82" s="575"/>
      <c r="W82" s="597"/>
      <c r="X82" s="600"/>
    </row>
    <row r="83" spans="2:37" ht="15.75" customHeight="1">
      <c r="B83" s="99"/>
      <c r="D83" s="707" t="s">
        <v>80</v>
      </c>
      <c r="E83" s="708"/>
      <c r="F83" s="708"/>
      <c r="G83" s="709"/>
      <c r="H83" s="638">
        <f>IF($H$46="Individually", SUM(H42,H44,H53:I82), IF($H$46="All at once", SUM(H42,H44,H51), 'C1. Programme Preparation'!Z83))</f>
        <v>149555.70000000001</v>
      </c>
      <c r="I83" s="639"/>
      <c r="J83" s="636">
        <f>IF($H$46="Individually", SUM(J42,J44,J53:J82), IF($H$46="All at once", SUM(J42,J44,J51), "Idem"))</f>
        <v>2.0640960000000002</v>
      </c>
      <c r="K83" s="638">
        <f>IF($H$46="Individually", SUM(K42,K44,K53:L82), IF($H$46="All at once", SUM(K42,K44,K51), 'C1. Programme Preparation'!AC83))</f>
        <v>88625.600000000006</v>
      </c>
      <c r="L83" s="639"/>
      <c r="M83" s="636">
        <f>IF($H$46="Individually", SUM(M42,M44,M53:M82), IF($H$46="All at once", SUM(M42,M44,M51), "Idem"))</f>
        <v>1.223168</v>
      </c>
      <c r="N83" s="638">
        <f>IF($H$46="Individually", SUM(N42,N44,N53:O82), IF($H$46="All at once", SUM(N42,N44,N51), 'C1. Programme Preparation'!AF83))</f>
        <v>38773.700000000004</v>
      </c>
      <c r="O83" s="639"/>
      <c r="P83" s="636">
        <f>IF($H$46="Individually", SUM(P42,P44,P53:P82), IF($H$46="All at once", SUM(P42,P44,P51), "Idem"))</f>
        <v>0.53513600000000006</v>
      </c>
      <c r="Q83" s="638">
        <f>IF($H$46="Individually", SUM(Q42,Q44,Q53:R82), IF($H$46="All at once", SUM(Q42,Q44,Q51), 'C1. Programme Preparation'!AI83))</f>
        <v>0</v>
      </c>
      <c r="R83" s="639"/>
      <c r="S83" s="636">
        <f>IF($H$46="Individually", SUM(S42,S44,S53:S82), IF($H$46="All at once", SUM(S42,S44,S51), "Idem"))</f>
        <v>0</v>
      </c>
      <c r="T83" s="638">
        <f>IF($H$46="Individually", SUM(T42,T44,T53:U82), IF($H$46="All at once", SUM(T42,T44,T51), 'C1. Programme Preparation'!AL83))</f>
        <v>0</v>
      </c>
      <c r="U83" s="639"/>
      <c r="V83" s="636">
        <f>IF($H$46="Individually", SUM(V42,V44,V53:V82), IF($H$46="All at once", SUM(V42,V44,V51), "Idem"))</f>
        <v>0</v>
      </c>
      <c r="W83" s="768">
        <f>SUM(H83,K83,N83,Q83,T83)</f>
        <v>276955</v>
      </c>
      <c r="X83" s="699">
        <f>SUM(J83,M83,P83,S83,V83)</f>
        <v>3.8224000000000005</v>
      </c>
    </row>
    <row r="84" spans="2:37" ht="15.75" customHeight="1" thickBot="1">
      <c r="B84" s="99"/>
      <c r="D84" s="710"/>
      <c r="E84" s="711"/>
      <c r="F84" s="711"/>
      <c r="G84" s="712"/>
      <c r="H84" s="640"/>
      <c r="I84" s="641"/>
      <c r="J84" s="637"/>
      <c r="K84" s="640"/>
      <c r="L84" s="641"/>
      <c r="M84" s="637"/>
      <c r="N84" s="640"/>
      <c r="O84" s="641"/>
      <c r="P84" s="637"/>
      <c r="Q84" s="640"/>
      <c r="R84" s="641"/>
      <c r="S84" s="637"/>
      <c r="T84" s="640"/>
      <c r="U84" s="641"/>
      <c r="V84" s="637"/>
      <c r="W84" s="769"/>
      <c r="X84" s="700"/>
      <c r="AI84" s="103"/>
      <c r="AJ84" s="103"/>
      <c r="AK84" s="103"/>
    </row>
    <row r="85" spans="2:37" ht="15.75" customHeight="1">
      <c r="AI85" s="103"/>
      <c r="AJ85" s="103"/>
      <c r="AK85" s="103"/>
    </row>
    <row r="86" spans="2:37" ht="15.75" customHeight="1" thickBot="1">
      <c r="AI86" s="103"/>
      <c r="AJ86" s="103"/>
      <c r="AK86" s="103"/>
    </row>
    <row r="87" spans="2:37" ht="15.75" customHeight="1">
      <c r="D87" s="687" t="s">
        <v>396</v>
      </c>
      <c r="E87" s="688"/>
      <c r="F87" s="688"/>
      <c r="G87" s="688"/>
      <c r="H87" s="688"/>
      <c r="I87" s="688"/>
      <c r="J87" s="688"/>
      <c r="K87" s="688"/>
      <c r="L87" s="688"/>
      <c r="M87" s="688"/>
      <c r="N87" s="688"/>
      <c r="O87" s="688"/>
      <c r="P87" s="688"/>
      <c r="Q87" s="688"/>
      <c r="R87" s="688"/>
      <c r="S87" s="688"/>
      <c r="T87" s="688"/>
      <c r="U87" s="688"/>
      <c r="V87" s="688"/>
      <c r="W87" s="688"/>
      <c r="X87" s="689"/>
    </row>
    <row r="88" spans="2:37" ht="15.75" customHeight="1">
      <c r="D88" s="690"/>
      <c r="E88" s="691"/>
      <c r="F88" s="691"/>
      <c r="G88" s="691"/>
      <c r="H88" s="691"/>
      <c r="I88" s="691"/>
      <c r="J88" s="691"/>
      <c r="K88" s="691"/>
      <c r="L88" s="691"/>
      <c r="M88" s="691"/>
      <c r="N88" s="691"/>
      <c r="O88" s="691"/>
      <c r="P88" s="691"/>
      <c r="Q88" s="691"/>
      <c r="R88" s="691"/>
      <c r="S88" s="691"/>
      <c r="T88" s="691"/>
      <c r="U88" s="691"/>
      <c r="V88" s="691"/>
      <c r="W88" s="691"/>
      <c r="X88" s="692"/>
    </row>
    <row r="89" spans="2:37" ht="15.75" customHeight="1">
      <c r="D89" s="693"/>
      <c r="E89" s="660"/>
      <c r="F89" s="660"/>
      <c r="G89" s="660"/>
      <c r="H89" s="660"/>
      <c r="I89" s="660"/>
      <c r="J89" s="660"/>
      <c r="K89" s="660"/>
      <c r="L89" s="660"/>
      <c r="M89" s="660"/>
      <c r="N89" s="660"/>
      <c r="O89" s="660"/>
      <c r="P89" s="660"/>
      <c r="Q89" s="660"/>
      <c r="R89" s="660"/>
      <c r="S89" s="660"/>
      <c r="T89" s="660"/>
      <c r="U89" s="660"/>
      <c r="V89" s="660"/>
      <c r="W89" s="660"/>
      <c r="X89" s="694"/>
    </row>
    <row r="90" spans="2:37" ht="15.75" customHeight="1">
      <c r="D90" s="693"/>
      <c r="E90" s="660"/>
      <c r="F90" s="660"/>
      <c r="G90" s="660"/>
      <c r="H90" s="660"/>
      <c r="I90" s="660"/>
      <c r="J90" s="660"/>
      <c r="K90" s="660"/>
      <c r="L90" s="660"/>
      <c r="M90" s="660"/>
      <c r="N90" s="660"/>
      <c r="O90" s="660"/>
      <c r="P90" s="660"/>
      <c r="Q90" s="660"/>
      <c r="R90" s="660"/>
      <c r="S90" s="660"/>
      <c r="T90" s="660"/>
      <c r="U90" s="660"/>
      <c r="V90" s="660"/>
      <c r="W90" s="660"/>
      <c r="X90" s="694"/>
    </row>
    <row r="91" spans="2:37" ht="15.75" customHeight="1">
      <c r="D91" s="693"/>
      <c r="E91" s="660"/>
      <c r="F91" s="660"/>
      <c r="G91" s="660"/>
      <c r="H91" s="660"/>
      <c r="I91" s="660"/>
      <c r="J91" s="660"/>
      <c r="K91" s="660"/>
      <c r="L91" s="660"/>
      <c r="M91" s="660"/>
      <c r="N91" s="660"/>
      <c r="O91" s="660"/>
      <c r="P91" s="660"/>
      <c r="Q91" s="660"/>
      <c r="R91" s="660"/>
      <c r="S91" s="660"/>
      <c r="T91" s="660"/>
      <c r="U91" s="660"/>
      <c r="V91" s="660"/>
      <c r="W91" s="660"/>
      <c r="X91" s="694"/>
    </row>
    <row r="92" spans="2:37" ht="15.75" customHeight="1" thickBot="1">
      <c r="D92" s="695"/>
      <c r="E92" s="665"/>
      <c r="F92" s="665"/>
      <c r="G92" s="665"/>
      <c r="H92" s="665"/>
      <c r="I92" s="665"/>
      <c r="J92" s="665"/>
      <c r="K92" s="665"/>
      <c r="L92" s="665"/>
      <c r="M92" s="665"/>
      <c r="N92" s="665"/>
      <c r="O92" s="665"/>
      <c r="P92" s="665"/>
      <c r="Q92" s="665"/>
      <c r="R92" s="665"/>
      <c r="S92" s="665"/>
      <c r="T92" s="665"/>
      <c r="U92" s="665"/>
      <c r="V92" s="665"/>
      <c r="W92" s="665"/>
      <c r="X92" s="696"/>
    </row>
    <row r="93" spans="2:37" ht="15.75" customHeight="1">
      <c r="B93" s="218"/>
    </row>
    <row r="94" spans="2:37" ht="15.75" customHeight="1">
      <c r="B94" s="219"/>
      <c r="D94" s="317" t="s">
        <v>397</v>
      </c>
      <c r="E94" s="317"/>
      <c r="F94" s="317"/>
      <c r="G94" s="317"/>
      <c r="H94" s="317"/>
      <c r="I94" s="317"/>
      <c r="J94" s="317"/>
      <c r="K94" s="317"/>
      <c r="L94" s="317"/>
      <c r="M94" s="317"/>
      <c r="N94" s="317"/>
    </row>
    <row r="95" spans="2:37" ht="15.75" customHeight="1" thickBot="1">
      <c r="D95" s="318"/>
      <c r="E95" s="318"/>
      <c r="F95" s="318"/>
      <c r="G95" s="318"/>
      <c r="H95" s="318"/>
      <c r="I95" s="318"/>
      <c r="J95" s="318"/>
      <c r="K95" s="318"/>
      <c r="L95" s="318"/>
      <c r="M95" s="318"/>
      <c r="N95" s="318"/>
      <c r="O95" s="84"/>
      <c r="P95" s="84"/>
      <c r="Q95" s="84"/>
      <c r="R95" s="84"/>
      <c r="S95" s="84"/>
      <c r="T95" s="84"/>
      <c r="U95" s="84"/>
      <c r="V95" s="84"/>
      <c r="W95" s="84"/>
      <c r="X95" s="84"/>
      <c r="Y95" s="84"/>
      <c r="Z95" s="84"/>
      <c r="AA95" s="84"/>
      <c r="AB95" s="84"/>
      <c r="AC95" s="84"/>
    </row>
    <row r="96" spans="2:37" ht="15.75" customHeight="1">
      <c r="D96" s="108"/>
      <c r="E96" s="108"/>
      <c r="F96" s="108"/>
      <c r="G96" s="108"/>
      <c r="H96" s="108"/>
      <c r="I96" s="108"/>
      <c r="J96" s="108"/>
      <c r="K96" s="108"/>
      <c r="L96" s="108"/>
      <c r="M96" s="108"/>
      <c r="N96" s="108"/>
      <c r="O96" s="108"/>
      <c r="P96" s="108"/>
      <c r="Q96" s="108"/>
      <c r="R96" s="108"/>
      <c r="S96" s="108"/>
      <c r="T96" s="108"/>
      <c r="U96" s="108"/>
      <c r="V96" s="108"/>
      <c r="W96" s="108"/>
      <c r="X96" s="108"/>
      <c r="Y96" s="108"/>
      <c r="Z96" s="108"/>
      <c r="AA96" s="108"/>
    </row>
    <row r="97" spans="2:37" ht="36" customHeight="1">
      <c r="D97" s="757" t="s">
        <v>398</v>
      </c>
      <c r="E97" s="757"/>
      <c r="F97" s="757"/>
      <c r="G97" s="757"/>
      <c r="H97" s="757"/>
      <c r="I97" s="757"/>
      <c r="J97" s="757"/>
      <c r="K97" s="757"/>
      <c r="L97" s="757"/>
      <c r="M97" s="757"/>
      <c r="N97" s="757"/>
      <c r="O97" s="757"/>
      <c r="P97" s="757"/>
      <c r="Q97" s="757"/>
      <c r="R97" s="757"/>
      <c r="S97" s="757"/>
      <c r="T97" s="757"/>
      <c r="U97" s="757"/>
      <c r="V97" s="757"/>
      <c r="W97" s="757"/>
      <c r="X97" s="757"/>
      <c r="Y97" s="757"/>
      <c r="Z97" s="757"/>
      <c r="AA97" s="757"/>
    </row>
    <row r="98" spans="2:37" ht="15.75" customHeight="1" thickBot="1">
      <c r="B98" s="20"/>
      <c r="C98" s="20"/>
    </row>
    <row r="99" spans="2:37" ht="15.75" customHeight="1">
      <c r="B99" s="458" t="s">
        <v>399</v>
      </c>
      <c r="C99" s="458"/>
      <c r="D99" s="685" t="s">
        <v>331</v>
      </c>
      <c r="E99" s="509"/>
      <c r="F99" s="509"/>
      <c r="G99" s="509"/>
      <c r="H99" s="509"/>
      <c r="I99" s="509"/>
      <c r="J99" s="509"/>
      <c r="K99" s="509"/>
      <c r="L99" s="509"/>
      <c r="M99" s="509"/>
      <c r="N99" s="509"/>
      <c r="O99" s="509"/>
      <c r="P99" s="509"/>
      <c r="Q99" s="571" t="s">
        <v>400</v>
      </c>
      <c r="R99" s="571"/>
      <c r="S99" s="571"/>
      <c r="T99" s="571"/>
      <c r="U99" s="571" t="s">
        <v>401</v>
      </c>
      <c r="V99" s="571"/>
      <c r="W99" s="571"/>
      <c r="X99" s="571" t="s">
        <v>334</v>
      </c>
      <c r="Y99" s="571"/>
      <c r="Z99" s="571"/>
      <c r="AA99" s="571" t="s">
        <v>335</v>
      </c>
      <c r="AB99" s="571"/>
      <c r="AC99" s="571"/>
      <c r="AD99" s="571" t="s">
        <v>402</v>
      </c>
      <c r="AE99" s="571"/>
      <c r="AF99" s="683"/>
      <c r="AH99" s="770" t="s">
        <v>282</v>
      </c>
      <c r="AI99" s="770"/>
      <c r="AJ99" s="770"/>
      <c r="AK99" s="770"/>
    </row>
    <row r="100" spans="2:37" ht="15.75" customHeight="1">
      <c r="B100" s="458"/>
      <c r="C100" s="458"/>
      <c r="D100" s="686"/>
      <c r="E100" s="510"/>
      <c r="F100" s="510"/>
      <c r="G100" s="510"/>
      <c r="H100" s="510"/>
      <c r="I100" s="510"/>
      <c r="J100" s="510"/>
      <c r="K100" s="510"/>
      <c r="L100" s="510"/>
      <c r="M100" s="510"/>
      <c r="N100" s="510"/>
      <c r="O100" s="510"/>
      <c r="P100" s="510"/>
      <c r="Q100" s="572"/>
      <c r="R100" s="572"/>
      <c r="S100" s="572"/>
      <c r="T100" s="572"/>
      <c r="U100" s="572"/>
      <c r="V100" s="572"/>
      <c r="W100" s="572"/>
      <c r="X100" s="572"/>
      <c r="Y100" s="572"/>
      <c r="Z100" s="572"/>
      <c r="AA100" s="572"/>
      <c r="AB100" s="572"/>
      <c r="AC100" s="572"/>
      <c r="AD100" s="572"/>
      <c r="AE100" s="572"/>
      <c r="AF100" s="684"/>
      <c r="AH100" s="770"/>
      <c r="AI100" s="770"/>
      <c r="AJ100" s="770"/>
      <c r="AK100" s="770"/>
    </row>
    <row r="101" spans="2:37" ht="15.75" customHeight="1">
      <c r="D101" s="686"/>
      <c r="E101" s="510"/>
      <c r="F101" s="510"/>
      <c r="G101" s="510"/>
      <c r="H101" s="510"/>
      <c r="I101" s="510"/>
      <c r="J101" s="510"/>
      <c r="K101" s="510"/>
      <c r="L101" s="510"/>
      <c r="M101" s="510"/>
      <c r="N101" s="510"/>
      <c r="O101" s="510"/>
      <c r="P101" s="510"/>
      <c r="Q101" s="572"/>
      <c r="R101" s="572"/>
      <c r="S101" s="572"/>
      <c r="T101" s="572"/>
      <c r="U101" s="572"/>
      <c r="V101" s="572"/>
      <c r="W101" s="572"/>
      <c r="X101" s="572"/>
      <c r="Y101" s="572"/>
      <c r="Z101" s="572"/>
      <c r="AA101" s="572"/>
      <c r="AB101" s="572"/>
      <c r="AC101" s="572"/>
      <c r="AD101" s="572"/>
      <c r="AE101" s="572"/>
      <c r="AF101" s="684"/>
      <c r="AH101" s="770"/>
      <c r="AI101" s="770"/>
      <c r="AJ101" s="770"/>
      <c r="AK101" s="770"/>
    </row>
    <row r="102" spans="2:37" ht="15.75" customHeight="1">
      <c r="D102" s="472" t="s">
        <v>337</v>
      </c>
      <c r="E102" s="473"/>
      <c r="F102" s="473"/>
      <c r="G102" s="473"/>
      <c r="H102" s="510" t="s">
        <v>338</v>
      </c>
      <c r="I102" s="510"/>
      <c r="J102" s="510"/>
      <c r="K102" s="510"/>
      <c r="L102" s="510"/>
      <c r="M102" s="510"/>
      <c r="N102" s="510" t="s">
        <v>339</v>
      </c>
      <c r="O102" s="510"/>
      <c r="P102" s="510"/>
      <c r="Q102" s="572"/>
      <c r="R102" s="572"/>
      <c r="S102" s="572"/>
      <c r="T102" s="572"/>
      <c r="U102" s="572"/>
      <c r="V102" s="572"/>
      <c r="W102" s="572"/>
      <c r="X102" s="572"/>
      <c r="Y102" s="572"/>
      <c r="Z102" s="572"/>
      <c r="AA102" s="572"/>
      <c r="AB102" s="572"/>
      <c r="AC102" s="572"/>
      <c r="AD102" s="572"/>
      <c r="AE102" s="572"/>
      <c r="AF102" s="684"/>
      <c r="AH102" s="770"/>
      <c r="AI102" s="770"/>
      <c r="AJ102" s="770"/>
      <c r="AK102" s="770"/>
    </row>
    <row r="103" spans="2:37" ht="15.75" customHeight="1">
      <c r="D103" s="472"/>
      <c r="E103" s="473"/>
      <c r="F103" s="473"/>
      <c r="G103" s="473"/>
      <c r="H103" s="510"/>
      <c r="I103" s="510"/>
      <c r="J103" s="510"/>
      <c r="K103" s="510"/>
      <c r="L103" s="510"/>
      <c r="M103" s="510"/>
      <c r="N103" s="510"/>
      <c r="O103" s="510"/>
      <c r="P103" s="510"/>
      <c r="Q103" s="572"/>
      <c r="R103" s="572"/>
      <c r="S103" s="572"/>
      <c r="T103" s="572"/>
      <c r="U103" s="572"/>
      <c r="V103" s="572"/>
      <c r="W103" s="572"/>
      <c r="X103" s="572"/>
      <c r="Y103" s="572"/>
      <c r="Z103" s="572"/>
      <c r="AA103" s="572"/>
      <c r="AB103" s="572"/>
      <c r="AC103" s="572"/>
      <c r="AD103" s="572"/>
      <c r="AE103" s="572"/>
      <c r="AF103" s="684"/>
      <c r="AH103" s="770"/>
      <c r="AI103" s="770"/>
      <c r="AJ103" s="770"/>
      <c r="AK103" s="770"/>
    </row>
    <row r="104" spans="2:37" ht="15.75" customHeight="1">
      <c r="B104" s="218"/>
      <c r="D104" s="201" t="s">
        <v>371</v>
      </c>
      <c r="E104" s="202"/>
      <c r="F104" s="202"/>
      <c r="G104" s="202"/>
      <c r="H104" s="661" t="s">
        <v>372</v>
      </c>
      <c r="I104" s="661"/>
      <c r="J104" s="661"/>
      <c r="K104" s="661"/>
      <c r="L104" s="661"/>
      <c r="M104" s="661"/>
      <c r="N104" s="663" t="s">
        <v>357</v>
      </c>
      <c r="O104" s="663"/>
      <c r="P104" s="663"/>
      <c r="Q104" s="660" t="s">
        <v>508</v>
      </c>
      <c r="R104" s="660"/>
      <c r="S104" s="660"/>
      <c r="T104" s="660"/>
      <c r="U104" s="660" t="s">
        <v>1552</v>
      </c>
      <c r="V104" s="660"/>
      <c r="W104" s="660"/>
      <c r="X104" s="660" t="s">
        <v>1555</v>
      </c>
      <c r="Y104" s="660"/>
      <c r="Z104" s="660"/>
      <c r="AA104" s="771" t="s">
        <v>1555</v>
      </c>
      <c r="AB104" s="771"/>
      <c r="AC104" s="771"/>
      <c r="AD104" s="666"/>
      <c r="AE104" s="666"/>
      <c r="AF104" s="667"/>
      <c r="AH104" s="770"/>
      <c r="AI104" s="770"/>
      <c r="AJ104" s="770"/>
      <c r="AK104" s="770"/>
    </row>
    <row r="105" spans="2:37" ht="15.75" customHeight="1">
      <c r="B105" s="219"/>
      <c r="D105" s="201"/>
      <c r="E105" s="202"/>
      <c r="F105" s="202"/>
      <c r="G105" s="202"/>
      <c r="H105" s="661"/>
      <c r="I105" s="661"/>
      <c r="J105" s="661"/>
      <c r="K105" s="661"/>
      <c r="L105" s="661"/>
      <c r="M105" s="661"/>
      <c r="N105" s="663"/>
      <c r="O105" s="663"/>
      <c r="P105" s="663"/>
      <c r="Q105" s="660"/>
      <c r="R105" s="660"/>
      <c r="S105" s="660"/>
      <c r="T105" s="660"/>
      <c r="U105" s="660"/>
      <c r="V105" s="660"/>
      <c r="W105" s="660"/>
      <c r="X105" s="660"/>
      <c r="Y105" s="660"/>
      <c r="Z105" s="660"/>
      <c r="AA105" s="771"/>
      <c r="AB105" s="771"/>
      <c r="AC105" s="771"/>
      <c r="AD105" s="666"/>
      <c r="AE105" s="666"/>
      <c r="AF105" s="667"/>
      <c r="AH105" s="770"/>
      <c r="AI105" s="770"/>
      <c r="AJ105" s="770"/>
      <c r="AK105" s="770"/>
    </row>
    <row r="106" spans="2:37" ht="15.75" customHeight="1">
      <c r="D106" s="201"/>
      <c r="E106" s="202"/>
      <c r="F106" s="202"/>
      <c r="G106" s="202"/>
      <c r="H106" s="661"/>
      <c r="I106" s="661"/>
      <c r="J106" s="661"/>
      <c r="K106" s="661"/>
      <c r="L106" s="661"/>
      <c r="M106" s="661"/>
      <c r="N106" s="663"/>
      <c r="O106" s="663"/>
      <c r="P106" s="663"/>
      <c r="Q106" s="660"/>
      <c r="R106" s="660"/>
      <c r="S106" s="660"/>
      <c r="T106" s="660"/>
      <c r="U106" s="660"/>
      <c r="V106" s="660"/>
      <c r="W106" s="660"/>
      <c r="X106" s="660"/>
      <c r="Y106" s="660"/>
      <c r="Z106" s="660"/>
      <c r="AA106" s="771"/>
      <c r="AB106" s="771"/>
      <c r="AC106" s="771"/>
      <c r="AD106" s="666"/>
      <c r="AE106" s="666"/>
      <c r="AF106" s="667"/>
      <c r="AH106" s="770"/>
      <c r="AI106" s="770"/>
      <c r="AJ106" s="770"/>
      <c r="AK106" s="770"/>
    </row>
    <row r="107" spans="2:37" ht="15.75" customHeight="1">
      <c r="D107" s="201"/>
      <c r="E107" s="202"/>
      <c r="F107" s="202"/>
      <c r="G107" s="202"/>
      <c r="H107" s="661"/>
      <c r="I107" s="661"/>
      <c r="J107" s="661"/>
      <c r="K107" s="661"/>
      <c r="L107" s="661"/>
      <c r="M107" s="661"/>
      <c r="N107" s="663"/>
      <c r="O107" s="663"/>
      <c r="P107" s="663"/>
      <c r="Q107" s="660"/>
      <c r="R107" s="660"/>
      <c r="S107" s="660"/>
      <c r="T107" s="660"/>
      <c r="U107" s="660"/>
      <c r="V107" s="660"/>
      <c r="W107" s="660"/>
      <c r="X107" s="660"/>
      <c r="Y107" s="660"/>
      <c r="Z107" s="660"/>
      <c r="AA107" s="771"/>
      <c r="AB107" s="771"/>
      <c r="AC107" s="771"/>
      <c r="AD107" s="666"/>
      <c r="AE107" s="666"/>
      <c r="AF107" s="667"/>
      <c r="AH107" s="770"/>
      <c r="AI107" s="770"/>
      <c r="AJ107" s="770"/>
      <c r="AK107" s="770"/>
    </row>
    <row r="108" spans="2:37" ht="15.75" customHeight="1">
      <c r="D108" s="201"/>
      <c r="E108" s="202"/>
      <c r="F108" s="202"/>
      <c r="G108" s="202"/>
      <c r="H108" s="661"/>
      <c r="I108" s="661"/>
      <c r="J108" s="661"/>
      <c r="K108" s="661"/>
      <c r="L108" s="661"/>
      <c r="M108" s="661"/>
      <c r="N108" s="663"/>
      <c r="O108" s="663"/>
      <c r="P108" s="663"/>
      <c r="Q108" s="660"/>
      <c r="R108" s="660"/>
      <c r="S108" s="660"/>
      <c r="T108" s="660"/>
      <c r="U108" s="660"/>
      <c r="V108" s="660"/>
      <c r="W108" s="660"/>
      <c r="X108" s="660"/>
      <c r="Y108" s="660"/>
      <c r="Z108" s="660"/>
      <c r="AA108" s="771"/>
      <c r="AB108" s="771"/>
      <c r="AC108" s="771"/>
      <c r="AD108" s="666"/>
      <c r="AE108" s="666"/>
      <c r="AF108" s="667"/>
      <c r="AH108" s="770"/>
      <c r="AI108" s="770"/>
      <c r="AJ108" s="770"/>
      <c r="AK108" s="770"/>
    </row>
    <row r="109" spans="2:37" ht="15.75" customHeight="1">
      <c r="D109" s="201"/>
      <c r="E109" s="202"/>
      <c r="F109" s="202"/>
      <c r="G109" s="202"/>
      <c r="H109" s="661"/>
      <c r="I109" s="661"/>
      <c r="J109" s="661"/>
      <c r="K109" s="661"/>
      <c r="L109" s="661"/>
      <c r="M109" s="661"/>
      <c r="N109" s="663"/>
      <c r="O109" s="663"/>
      <c r="P109" s="663"/>
      <c r="Q109" s="660"/>
      <c r="R109" s="660"/>
      <c r="S109" s="660"/>
      <c r="T109" s="660"/>
      <c r="U109" s="660"/>
      <c r="V109" s="660"/>
      <c r="W109" s="660"/>
      <c r="X109" s="660"/>
      <c r="Y109" s="660"/>
      <c r="Z109" s="660"/>
      <c r="AA109" s="771"/>
      <c r="AB109" s="771"/>
      <c r="AC109" s="771"/>
      <c r="AD109" s="666"/>
      <c r="AE109" s="666"/>
      <c r="AF109" s="667"/>
    </row>
    <row r="110" spans="2:37" ht="15.75" customHeight="1">
      <c r="D110" s="201" t="s">
        <v>373</v>
      </c>
      <c r="E110" s="202"/>
      <c r="F110" s="202"/>
      <c r="G110" s="202"/>
      <c r="H110" s="661" t="s">
        <v>374</v>
      </c>
      <c r="I110" s="661"/>
      <c r="J110" s="661"/>
      <c r="K110" s="661"/>
      <c r="L110" s="661"/>
      <c r="M110" s="661"/>
      <c r="N110" s="663" t="s">
        <v>357</v>
      </c>
      <c r="O110" s="663"/>
      <c r="P110" s="663"/>
      <c r="Q110" s="660" t="s">
        <v>508</v>
      </c>
      <c r="R110" s="660"/>
      <c r="S110" s="660"/>
      <c r="T110" s="660"/>
      <c r="U110" s="660" t="s">
        <v>1552</v>
      </c>
      <c r="V110" s="660"/>
      <c r="W110" s="660"/>
      <c r="X110" s="660" t="s">
        <v>1555</v>
      </c>
      <c r="Y110" s="660"/>
      <c r="Z110" s="660"/>
      <c r="AA110" s="771" t="s">
        <v>1555</v>
      </c>
      <c r="AB110" s="771"/>
      <c r="AC110" s="771"/>
      <c r="AD110" s="666"/>
      <c r="AE110" s="666"/>
      <c r="AF110" s="667"/>
      <c r="AH110" s="770" t="s">
        <v>290</v>
      </c>
      <c r="AI110" s="770"/>
      <c r="AJ110" s="770"/>
      <c r="AK110" s="770"/>
    </row>
    <row r="111" spans="2:37" ht="15.75" customHeight="1">
      <c r="D111" s="201"/>
      <c r="E111" s="202"/>
      <c r="F111" s="202"/>
      <c r="G111" s="202"/>
      <c r="H111" s="661"/>
      <c r="I111" s="661"/>
      <c r="J111" s="661"/>
      <c r="K111" s="661"/>
      <c r="L111" s="661"/>
      <c r="M111" s="661"/>
      <c r="N111" s="663"/>
      <c r="O111" s="663"/>
      <c r="P111" s="663"/>
      <c r="Q111" s="660"/>
      <c r="R111" s="660"/>
      <c r="S111" s="660"/>
      <c r="T111" s="660"/>
      <c r="U111" s="660"/>
      <c r="V111" s="660"/>
      <c r="W111" s="660"/>
      <c r="X111" s="660"/>
      <c r="Y111" s="660"/>
      <c r="Z111" s="660"/>
      <c r="AA111" s="771"/>
      <c r="AB111" s="771"/>
      <c r="AC111" s="771"/>
      <c r="AD111" s="666"/>
      <c r="AE111" s="666"/>
      <c r="AF111" s="667"/>
      <c r="AH111" s="770"/>
      <c r="AI111" s="770"/>
      <c r="AJ111" s="770"/>
      <c r="AK111" s="770"/>
    </row>
    <row r="112" spans="2:37" ht="15.75" customHeight="1">
      <c r="D112" s="201"/>
      <c r="E112" s="202"/>
      <c r="F112" s="202"/>
      <c r="G112" s="202"/>
      <c r="H112" s="661"/>
      <c r="I112" s="661"/>
      <c r="J112" s="661"/>
      <c r="K112" s="661"/>
      <c r="L112" s="661"/>
      <c r="M112" s="661"/>
      <c r="N112" s="663"/>
      <c r="O112" s="663"/>
      <c r="P112" s="663"/>
      <c r="Q112" s="660"/>
      <c r="R112" s="660"/>
      <c r="S112" s="660"/>
      <c r="T112" s="660"/>
      <c r="U112" s="660"/>
      <c r="V112" s="660"/>
      <c r="W112" s="660"/>
      <c r="X112" s="660"/>
      <c r="Y112" s="660"/>
      <c r="Z112" s="660"/>
      <c r="AA112" s="771"/>
      <c r="AB112" s="771"/>
      <c r="AC112" s="771"/>
      <c r="AD112" s="666"/>
      <c r="AE112" s="666"/>
      <c r="AF112" s="667"/>
      <c r="AH112" s="770"/>
      <c r="AI112" s="770"/>
      <c r="AJ112" s="770"/>
      <c r="AK112" s="770"/>
    </row>
    <row r="113" spans="2:37" ht="15.75" customHeight="1">
      <c r="D113" s="201"/>
      <c r="E113" s="202"/>
      <c r="F113" s="202"/>
      <c r="G113" s="202"/>
      <c r="H113" s="661"/>
      <c r="I113" s="661"/>
      <c r="J113" s="661"/>
      <c r="K113" s="661"/>
      <c r="L113" s="661"/>
      <c r="M113" s="661"/>
      <c r="N113" s="663"/>
      <c r="O113" s="663"/>
      <c r="P113" s="663"/>
      <c r="Q113" s="660"/>
      <c r="R113" s="660"/>
      <c r="S113" s="660"/>
      <c r="T113" s="660"/>
      <c r="U113" s="660"/>
      <c r="V113" s="660"/>
      <c r="W113" s="660"/>
      <c r="X113" s="660"/>
      <c r="Y113" s="660"/>
      <c r="Z113" s="660"/>
      <c r="AA113" s="771"/>
      <c r="AB113" s="771"/>
      <c r="AC113" s="771"/>
      <c r="AD113" s="666"/>
      <c r="AE113" s="666"/>
      <c r="AF113" s="667"/>
      <c r="AH113" s="770"/>
      <c r="AI113" s="770"/>
      <c r="AJ113" s="770"/>
      <c r="AK113" s="770"/>
    </row>
    <row r="114" spans="2:37" ht="15.75" customHeight="1">
      <c r="D114" s="201" t="s">
        <v>403</v>
      </c>
      <c r="E114" s="202"/>
      <c r="F114" s="202"/>
      <c r="G114" s="202"/>
      <c r="H114" s="661" t="s">
        <v>404</v>
      </c>
      <c r="I114" s="661"/>
      <c r="J114" s="661"/>
      <c r="K114" s="661"/>
      <c r="L114" s="661"/>
      <c r="M114" s="661"/>
      <c r="N114" s="663" t="s">
        <v>405</v>
      </c>
      <c r="O114" s="663"/>
      <c r="P114" s="663"/>
      <c r="Q114" s="660" t="s">
        <v>506</v>
      </c>
      <c r="R114" s="660"/>
      <c r="S114" s="660"/>
      <c r="T114" s="660"/>
      <c r="U114" s="660" t="s">
        <v>1552</v>
      </c>
      <c r="V114" s="660"/>
      <c r="W114" s="660"/>
      <c r="X114" s="660" t="s">
        <v>1555</v>
      </c>
      <c r="Y114" s="660"/>
      <c r="Z114" s="660"/>
      <c r="AA114" s="771" t="s">
        <v>1555</v>
      </c>
      <c r="AB114" s="771"/>
      <c r="AC114" s="771"/>
      <c r="AD114" s="666"/>
      <c r="AE114" s="666"/>
      <c r="AF114" s="667"/>
      <c r="AH114" s="770"/>
      <c r="AI114" s="770"/>
      <c r="AJ114" s="770"/>
      <c r="AK114" s="770"/>
    </row>
    <row r="115" spans="2:37" ht="15.75" customHeight="1">
      <c r="B115" s="218"/>
      <c r="D115" s="201"/>
      <c r="E115" s="202"/>
      <c r="F115" s="202"/>
      <c r="G115" s="202"/>
      <c r="H115" s="661"/>
      <c r="I115" s="661"/>
      <c r="J115" s="661"/>
      <c r="K115" s="661"/>
      <c r="L115" s="661"/>
      <c r="M115" s="661"/>
      <c r="N115" s="663"/>
      <c r="O115" s="663"/>
      <c r="P115" s="663"/>
      <c r="Q115" s="660"/>
      <c r="R115" s="660"/>
      <c r="S115" s="660"/>
      <c r="T115" s="660"/>
      <c r="U115" s="660"/>
      <c r="V115" s="660"/>
      <c r="W115" s="660"/>
      <c r="X115" s="660"/>
      <c r="Y115" s="660"/>
      <c r="Z115" s="660"/>
      <c r="AA115" s="771"/>
      <c r="AB115" s="771"/>
      <c r="AC115" s="771"/>
      <c r="AD115" s="666"/>
      <c r="AE115" s="666"/>
      <c r="AF115" s="667"/>
      <c r="AH115" s="770"/>
      <c r="AI115" s="770"/>
      <c r="AJ115" s="770"/>
      <c r="AK115" s="770"/>
    </row>
    <row r="116" spans="2:37" ht="15.75" customHeight="1" thickBot="1">
      <c r="B116" s="219"/>
      <c r="D116" s="203"/>
      <c r="E116" s="204"/>
      <c r="F116" s="204"/>
      <c r="G116" s="204"/>
      <c r="H116" s="662"/>
      <c r="I116" s="662"/>
      <c r="J116" s="662"/>
      <c r="K116" s="662"/>
      <c r="L116" s="662"/>
      <c r="M116" s="662"/>
      <c r="N116" s="664"/>
      <c r="O116" s="664"/>
      <c r="P116" s="664"/>
      <c r="Q116" s="665"/>
      <c r="R116" s="665"/>
      <c r="S116" s="665"/>
      <c r="T116" s="665"/>
      <c r="U116" s="665"/>
      <c r="V116" s="665"/>
      <c r="W116" s="665"/>
      <c r="X116" s="665"/>
      <c r="Y116" s="665"/>
      <c r="Z116" s="665"/>
      <c r="AA116" s="772"/>
      <c r="AB116" s="772"/>
      <c r="AC116" s="772"/>
      <c r="AD116" s="668"/>
      <c r="AE116" s="668"/>
      <c r="AF116" s="669"/>
      <c r="AH116" s="770"/>
      <c r="AI116" s="770"/>
      <c r="AJ116" s="770"/>
      <c r="AK116" s="770"/>
    </row>
    <row r="117" spans="2:37" ht="15.75" customHeight="1">
      <c r="D117" s="110"/>
      <c r="E117" s="110"/>
      <c r="F117" s="110"/>
      <c r="G117" s="110"/>
      <c r="H117" s="105"/>
      <c r="I117" s="105"/>
      <c r="J117" s="105"/>
      <c r="K117" s="105"/>
      <c r="L117" s="105"/>
      <c r="M117" s="105"/>
      <c r="N117" s="111"/>
      <c r="O117" s="111"/>
      <c r="P117" s="111"/>
      <c r="Q117" s="112"/>
      <c r="R117" s="112"/>
      <c r="S117" s="112"/>
      <c r="T117" s="112"/>
      <c r="U117" s="112"/>
      <c r="V117" s="112"/>
      <c r="W117" s="112"/>
      <c r="X117" s="112"/>
      <c r="Y117" s="112"/>
      <c r="Z117" s="112"/>
      <c r="AA117" s="116"/>
      <c r="AB117" s="116"/>
      <c r="AC117" s="116"/>
      <c r="AD117" s="112"/>
      <c r="AH117" s="770"/>
      <c r="AI117" s="770"/>
      <c r="AJ117" s="770"/>
      <c r="AK117" s="770"/>
    </row>
    <row r="118" spans="2:37" ht="15.75" customHeight="1">
      <c r="D118" s="110"/>
      <c r="E118" s="110"/>
      <c r="F118" s="110"/>
      <c r="G118" s="110"/>
      <c r="H118" s="105"/>
      <c r="I118" s="105"/>
      <c r="J118" s="105"/>
      <c r="K118" s="105"/>
      <c r="L118" s="105"/>
      <c r="M118" s="105"/>
      <c r="N118" s="111"/>
      <c r="O118" s="111"/>
      <c r="P118" s="111"/>
      <c r="Q118" s="112"/>
      <c r="R118" s="112"/>
      <c r="S118" s="112"/>
      <c r="T118" s="112"/>
      <c r="U118" s="112"/>
      <c r="V118" s="112"/>
      <c r="W118" s="112"/>
      <c r="X118" s="112"/>
      <c r="Y118" s="112"/>
      <c r="Z118" s="112"/>
      <c r="AA118" s="116"/>
      <c r="AB118" s="116"/>
      <c r="AC118" s="116"/>
      <c r="AD118" s="112"/>
      <c r="AH118" s="770"/>
      <c r="AI118" s="770"/>
      <c r="AJ118" s="770"/>
      <c r="AK118" s="770"/>
    </row>
    <row r="119" spans="2:37" ht="15.75" customHeight="1">
      <c r="AA119" s="117"/>
      <c r="AB119" s="117"/>
      <c r="AC119" s="117"/>
      <c r="AH119" s="770"/>
      <c r="AI119" s="770"/>
      <c r="AJ119" s="770"/>
      <c r="AK119" s="770"/>
    </row>
    <row r="120" spans="2:37" ht="15.75" customHeight="1">
      <c r="AA120" s="117"/>
      <c r="AB120" s="117"/>
      <c r="AC120" s="117"/>
    </row>
    <row r="121" spans="2:37" ht="15.75" customHeight="1">
      <c r="AA121" s="117"/>
      <c r="AB121" s="117"/>
      <c r="AC121" s="117"/>
    </row>
    <row r="122" spans="2:37" ht="15.75" customHeight="1">
      <c r="AA122" s="117"/>
      <c r="AB122" s="117"/>
      <c r="AC122" s="117"/>
    </row>
    <row r="123" spans="2:37" ht="15.75" customHeight="1">
      <c r="AA123" s="117"/>
      <c r="AB123" s="117"/>
      <c r="AC123" s="117"/>
    </row>
    <row r="124" spans="2:37" ht="15.75" customHeight="1">
      <c r="AA124" s="117"/>
      <c r="AB124" s="117"/>
      <c r="AC124" s="117"/>
    </row>
    <row r="125" spans="2:37" ht="15.75" customHeight="1">
      <c r="AA125" s="117"/>
      <c r="AB125" s="117"/>
      <c r="AC125" s="117"/>
    </row>
    <row r="126" spans="2:37" ht="15.75" customHeight="1">
      <c r="AA126" s="117"/>
      <c r="AB126" s="117"/>
      <c r="AC126" s="117"/>
    </row>
    <row r="127" spans="2:37" ht="15.75" customHeight="1">
      <c r="AA127" s="117"/>
      <c r="AB127" s="117"/>
      <c r="AC127" s="117"/>
    </row>
    <row r="128" spans="2:37" ht="15.75" customHeight="1">
      <c r="AA128" s="117"/>
      <c r="AB128" s="117"/>
      <c r="AC128" s="117"/>
    </row>
    <row r="153" spans="1:39" s="80" customFormat="1" ht="15.75" customHeight="1">
      <c r="A153" s="20"/>
      <c r="B153" s="218"/>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J153" s="20"/>
      <c r="AK153" s="20"/>
      <c r="AL153" s="20"/>
      <c r="AM153" s="20"/>
    </row>
    <row r="154" spans="1:39" s="80" customFormat="1" ht="15.75" customHeight="1">
      <c r="A154" s="20"/>
      <c r="B154" s="219"/>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J154" s="20"/>
      <c r="AK154" s="20"/>
      <c r="AL154" s="20"/>
      <c r="AM154" s="20"/>
    </row>
    <row r="156" spans="1:39" s="80" customFormat="1" ht="15.75" customHeight="1">
      <c r="A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J156" s="20"/>
      <c r="AK156" s="20"/>
      <c r="AL156" s="20"/>
      <c r="AM156" s="20"/>
    </row>
    <row r="162" spans="1:39" s="80" customFormat="1" ht="15.75" customHeight="1">
      <c r="A162" s="20"/>
      <c r="B162" s="218"/>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J162" s="20"/>
      <c r="AK162" s="20"/>
      <c r="AL162" s="20"/>
      <c r="AM162" s="20"/>
    </row>
    <row r="163" spans="1:39" s="80" customFormat="1" ht="15.75" customHeight="1">
      <c r="A163" s="20"/>
      <c r="B163" s="219"/>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row>
    <row r="168" spans="1:39" s="80" customFormat="1" ht="15.75" customHeight="1">
      <c r="A168" s="83"/>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row>
    <row r="185" spans="1:39" s="80" customFormat="1" ht="15.75" customHeight="1">
      <c r="A185" s="20"/>
      <c r="B185" s="218"/>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row>
    <row r="186" spans="1:39" s="80" customFormat="1" ht="15.75" customHeight="1">
      <c r="A186" s="20"/>
      <c r="B186" s="219"/>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row>
    <row r="190" spans="1:39" s="80" customFormat="1" ht="15.75" customHeight="1">
      <c r="A190" s="20"/>
      <c r="B190" s="218"/>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row>
    <row r="191" spans="1:39" s="80" customFormat="1" ht="15.75" customHeight="1">
      <c r="A191" s="20"/>
      <c r="B191" s="219"/>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row>
    <row r="193" spans="1:39" s="80" customFormat="1" ht="15.75" customHeight="1">
      <c r="A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row>
    <row r="199" spans="1:39" s="80" customFormat="1" ht="15.75" customHeight="1">
      <c r="A199" s="20"/>
      <c r="B199" s="788"/>
      <c r="D199" s="20"/>
      <c r="E199" s="20"/>
      <c r="F199" s="20"/>
      <c r="G199" s="20"/>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row>
    <row r="200" spans="1:39" s="80" customFormat="1" ht="15.75" customHeight="1">
      <c r="A200" s="20"/>
      <c r="B200" s="788"/>
      <c r="D200" s="20"/>
      <c r="E200" s="20"/>
      <c r="F200" s="20"/>
      <c r="G200" s="20"/>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row>
  </sheetData>
  <sheetProtection algorithmName="SHA-512" hashValue="eGTczHLl8WP7SjqqDcRUi/39Khih7o8v4VoiT4QP/0KIEZyv77yxcMNLn/PjKnZdNK/oBzstm8dQmGy86xA3/Q==" saltValue="sZx48zdZOB4D2icOVD8ugg==" spinCount="100000" sheet="1" selectLockedCells="1"/>
  <mergeCells count="382">
    <mergeCell ref="Z72:AA80"/>
    <mergeCell ref="W15:X18"/>
    <mergeCell ref="D15:G18"/>
    <mergeCell ref="H15:J18"/>
    <mergeCell ref="K15:M18"/>
    <mergeCell ref="N15:P18"/>
    <mergeCell ref="Q15:S18"/>
    <mergeCell ref="T15:V18"/>
    <mergeCell ref="D2:K4"/>
    <mergeCell ref="D5:N6"/>
    <mergeCell ref="D7:W7"/>
    <mergeCell ref="D8:G10"/>
    <mergeCell ref="H8:J10"/>
    <mergeCell ref="D11:G13"/>
    <mergeCell ref="H11:J13"/>
    <mergeCell ref="W19:X20"/>
    <mergeCell ref="D21:G22"/>
    <mergeCell ref="H21:J22"/>
    <mergeCell ref="K21:M22"/>
    <mergeCell ref="N21:P22"/>
    <mergeCell ref="Q21:S22"/>
    <mergeCell ref="T21:V22"/>
    <mergeCell ref="D19:G20"/>
    <mergeCell ref="H19:J20"/>
    <mergeCell ref="K19:M20"/>
    <mergeCell ref="N19:P20"/>
    <mergeCell ref="Q19:S20"/>
    <mergeCell ref="T19:V20"/>
    <mergeCell ref="T36:V39"/>
    <mergeCell ref="W36:X39"/>
    <mergeCell ref="W27:X28"/>
    <mergeCell ref="D29:G30"/>
    <mergeCell ref="H29:J30"/>
    <mergeCell ref="K29:M30"/>
    <mergeCell ref="N29:P30"/>
    <mergeCell ref="W21:X22"/>
    <mergeCell ref="D23:G24"/>
    <mergeCell ref="H23:J24"/>
    <mergeCell ref="K23:M24"/>
    <mergeCell ref="N23:P24"/>
    <mergeCell ref="Q23:S24"/>
    <mergeCell ref="T23:V24"/>
    <mergeCell ref="W23:X24"/>
    <mergeCell ref="D25:G26"/>
    <mergeCell ref="H25:J26"/>
    <mergeCell ref="K25:M26"/>
    <mergeCell ref="N25:P26"/>
    <mergeCell ref="Q25:S26"/>
    <mergeCell ref="T25:V26"/>
    <mergeCell ref="W25:X26"/>
    <mergeCell ref="D27:G28"/>
    <mergeCell ref="H27:J28"/>
    <mergeCell ref="K27:M28"/>
    <mergeCell ref="N27:P28"/>
    <mergeCell ref="Q27:S28"/>
    <mergeCell ref="T27:V28"/>
    <mergeCell ref="Q29:S30"/>
    <mergeCell ref="T29:V30"/>
    <mergeCell ref="W29:X30"/>
    <mergeCell ref="T40:U41"/>
    <mergeCell ref="W40:W82"/>
    <mergeCell ref="X40:X82"/>
    <mergeCell ref="T81:U82"/>
    <mergeCell ref="V81:V82"/>
    <mergeCell ref="V40:V41"/>
    <mergeCell ref="D33:U33"/>
    <mergeCell ref="D46:G50"/>
    <mergeCell ref="H46:V50"/>
    <mergeCell ref="D51:G52"/>
    <mergeCell ref="H51:I52"/>
    <mergeCell ref="J51:J52"/>
    <mergeCell ref="K51:L52"/>
    <mergeCell ref="M51:M52"/>
    <mergeCell ref="N51:O52"/>
    <mergeCell ref="P51:P52"/>
    <mergeCell ref="Q51:R52"/>
    <mergeCell ref="S51:S52"/>
    <mergeCell ref="T51:U52"/>
    <mergeCell ref="V51:V52"/>
    <mergeCell ref="M53:M54"/>
    <mergeCell ref="N53:O54"/>
    <mergeCell ref="P53:P54"/>
    <mergeCell ref="Q53:R54"/>
    <mergeCell ref="B36:C37"/>
    <mergeCell ref="D36:G41"/>
    <mergeCell ref="H36:J39"/>
    <mergeCell ref="K36:M39"/>
    <mergeCell ref="N36:P39"/>
    <mergeCell ref="Q36:S39"/>
    <mergeCell ref="H40:I41"/>
    <mergeCell ref="J40:J41"/>
    <mergeCell ref="K40:L41"/>
    <mergeCell ref="M40:M41"/>
    <mergeCell ref="N40:O41"/>
    <mergeCell ref="P40:P41"/>
    <mergeCell ref="Q40:R41"/>
    <mergeCell ref="S40:S41"/>
    <mergeCell ref="B93:B94"/>
    <mergeCell ref="D94:N95"/>
    <mergeCell ref="D42:G43"/>
    <mergeCell ref="H42:I43"/>
    <mergeCell ref="J42:J43"/>
    <mergeCell ref="T44:U45"/>
    <mergeCell ref="V44:V45"/>
    <mergeCell ref="D44:G45"/>
    <mergeCell ref="H44:I45"/>
    <mergeCell ref="J44:J45"/>
    <mergeCell ref="K44:L45"/>
    <mergeCell ref="M44:M45"/>
    <mergeCell ref="N44:O45"/>
    <mergeCell ref="P44:P45"/>
    <mergeCell ref="K42:L43"/>
    <mergeCell ref="M42:M43"/>
    <mergeCell ref="N42:O43"/>
    <mergeCell ref="P42:P43"/>
    <mergeCell ref="Q42:R43"/>
    <mergeCell ref="S42:S43"/>
    <mergeCell ref="T42:U43"/>
    <mergeCell ref="V42:V43"/>
    <mergeCell ref="Q44:R45"/>
    <mergeCell ref="S44:S45"/>
    <mergeCell ref="D110:G113"/>
    <mergeCell ref="H110:M113"/>
    <mergeCell ref="N110:P113"/>
    <mergeCell ref="Q110:T113"/>
    <mergeCell ref="U110:W113"/>
    <mergeCell ref="D97:AA97"/>
    <mergeCell ref="B99:C100"/>
    <mergeCell ref="D99:P101"/>
    <mergeCell ref="Q99:T103"/>
    <mergeCell ref="U99:W103"/>
    <mergeCell ref="X99:Z103"/>
    <mergeCell ref="X110:Z113"/>
    <mergeCell ref="D102:G103"/>
    <mergeCell ref="H102:M103"/>
    <mergeCell ref="N102:P103"/>
    <mergeCell ref="B104:B105"/>
    <mergeCell ref="D104:G109"/>
    <mergeCell ref="H104:M109"/>
    <mergeCell ref="N104:P109"/>
    <mergeCell ref="Q104:T109"/>
    <mergeCell ref="U104:W109"/>
    <mergeCell ref="B153:B154"/>
    <mergeCell ref="B162:B163"/>
    <mergeCell ref="B185:B186"/>
    <mergeCell ref="B190:B191"/>
    <mergeCell ref="B199:B200"/>
    <mergeCell ref="AD114:AF116"/>
    <mergeCell ref="B115:B116"/>
    <mergeCell ref="D114:G116"/>
    <mergeCell ref="H114:M116"/>
    <mergeCell ref="N114:P116"/>
    <mergeCell ref="Q114:T116"/>
    <mergeCell ref="U114:W116"/>
    <mergeCell ref="X114:Z116"/>
    <mergeCell ref="S53:S54"/>
    <mergeCell ref="T53:U54"/>
    <mergeCell ref="V53:V54"/>
    <mergeCell ref="D55:G56"/>
    <mergeCell ref="H55:I56"/>
    <mergeCell ref="J55:J56"/>
    <mergeCell ref="K55:L56"/>
    <mergeCell ref="M55:M56"/>
    <mergeCell ref="N55:O56"/>
    <mergeCell ref="P55:P56"/>
    <mergeCell ref="Q55:R56"/>
    <mergeCell ref="S55:S56"/>
    <mergeCell ref="T55:U56"/>
    <mergeCell ref="V55:V56"/>
    <mergeCell ref="D53:G54"/>
    <mergeCell ref="H53:I54"/>
    <mergeCell ref="J53:J54"/>
    <mergeCell ref="K53:L54"/>
    <mergeCell ref="T57:U58"/>
    <mergeCell ref="V57:V58"/>
    <mergeCell ref="D59:G60"/>
    <mergeCell ref="H59:I60"/>
    <mergeCell ref="J59:J60"/>
    <mergeCell ref="K59:L60"/>
    <mergeCell ref="M59:M60"/>
    <mergeCell ref="N59:O60"/>
    <mergeCell ref="P59:P60"/>
    <mergeCell ref="Q59:R60"/>
    <mergeCell ref="S59:S60"/>
    <mergeCell ref="T59:U60"/>
    <mergeCell ref="V59:V60"/>
    <mergeCell ref="D57:G58"/>
    <mergeCell ref="H57:I58"/>
    <mergeCell ref="J57:J58"/>
    <mergeCell ref="K57:L58"/>
    <mergeCell ref="M57:M58"/>
    <mergeCell ref="N57:O58"/>
    <mergeCell ref="P57:P58"/>
    <mergeCell ref="Q57:R58"/>
    <mergeCell ref="S57:S58"/>
    <mergeCell ref="T61:U62"/>
    <mergeCell ref="V61:V62"/>
    <mergeCell ref="D63:G64"/>
    <mergeCell ref="H63:I64"/>
    <mergeCell ref="J63:J64"/>
    <mergeCell ref="K63:L64"/>
    <mergeCell ref="M63:M64"/>
    <mergeCell ref="N63:O64"/>
    <mergeCell ref="P63:P64"/>
    <mergeCell ref="Q63:R64"/>
    <mergeCell ref="S63:S64"/>
    <mergeCell ref="T63:U64"/>
    <mergeCell ref="V63:V64"/>
    <mergeCell ref="D61:G62"/>
    <mergeCell ref="H61:I62"/>
    <mergeCell ref="J61:J62"/>
    <mergeCell ref="K61:L62"/>
    <mergeCell ref="M61:M62"/>
    <mergeCell ref="N61:O62"/>
    <mergeCell ref="P61:P62"/>
    <mergeCell ref="Q61:R62"/>
    <mergeCell ref="S61:S62"/>
    <mergeCell ref="T65:U66"/>
    <mergeCell ref="V65:V66"/>
    <mergeCell ref="D67:G68"/>
    <mergeCell ref="H67:I68"/>
    <mergeCell ref="J67:J68"/>
    <mergeCell ref="K67:L68"/>
    <mergeCell ref="M67:M68"/>
    <mergeCell ref="N67:O68"/>
    <mergeCell ref="P67:P68"/>
    <mergeCell ref="Q67:R68"/>
    <mergeCell ref="S67:S68"/>
    <mergeCell ref="T67:U68"/>
    <mergeCell ref="V67:V68"/>
    <mergeCell ref="D65:G66"/>
    <mergeCell ref="H65:I66"/>
    <mergeCell ref="J65:J66"/>
    <mergeCell ref="K65:L66"/>
    <mergeCell ref="M65:M66"/>
    <mergeCell ref="N65:O66"/>
    <mergeCell ref="P65:P66"/>
    <mergeCell ref="Q65:R66"/>
    <mergeCell ref="S65:S66"/>
    <mergeCell ref="T69:U70"/>
    <mergeCell ref="V69:V70"/>
    <mergeCell ref="D71:G72"/>
    <mergeCell ref="H71:I72"/>
    <mergeCell ref="J71:J72"/>
    <mergeCell ref="K71:L72"/>
    <mergeCell ref="M71:M72"/>
    <mergeCell ref="N71:O72"/>
    <mergeCell ref="P71:P72"/>
    <mergeCell ref="Q71:R72"/>
    <mergeCell ref="S71:S72"/>
    <mergeCell ref="T71:U72"/>
    <mergeCell ref="V71:V72"/>
    <mergeCell ref="D69:G70"/>
    <mergeCell ref="H69:I70"/>
    <mergeCell ref="J69:J70"/>
    <mergeCell ref="K69:L70"/>
    <mergeCell ref="M69:M70"/>
    <mergeCell ref="N69:O70"/>
    <mergeCell ref="P69:P70"/>
    <mergeCell ref="Q69:R70"/>
    <mergeCell ref="S69:S70"/>
    <mergeCell ref="T73:U74"/>
    <mergeCell ref="V73:V74"/>
    <mergeCell ref="D75:G76"/>
    <mergeCell ref="H75:I76"/>
    <mergeCell ref="J75:J76"/>
    <mergeCell ref="K75:L76"/>
    <mergeCell ref="M75:M76"/>
    <mergeCell ref="N75:O76"/>
    <mergeCell ref="P75:P76"/>
    <mergeCell ref="Q75:R76"/>
    <mergeCell ref="S75:S76"/>
    <mergeCell ref="T75:U76"/>
    <mergeCell ref="V75:V76"/>
    <mergeCell ref="D73:G74"/>
    <mergeCell ref="H73:I74"/>
    <mergeCell ref="J73:J74"/>
    <mergeCell ref="K73:L74"/>
    <mergeCell ref="M73:M74"/>
    <mergeCell ref="N73:O74"/>
    <mergeCell ref="P73:P74"/>
    <mergeCell ref="Q73:R74"/>
    <mergeCell ref="S73:S74"/>
    <mergeCell ref="T77:U78"/>
    <mergeCell ref="V77:V78"/>
    <mergeCell ref="D79:G80"/>
    <mergeCell ref="H79:I80"/>
    <mergeCell ref="J79:J80"/>
    <mergeCell ref="K79:L80"/>
    <mergeCell ref="M79:M80"/>
    <mergeCell ref="N79:O80"/>
    <mergeCell ref="P79:P80"/>
    <mergeCell ref="Q79:R80"/>
    <mergeCell ref="S79:S80"/>
    <mergeCell ref="T79:U80"/>
    <mergeCell ref="V79:V80"/>
    <mergeCell ref="D77:G78"/>
    <mergeCell ref="H77:I78"/>
    <mergeCell ref="J77:J78"/>
    <mergeCell ref="K77:L78"/>
    <mergeCell ref="M77:M78"/>
    <mergeCell ref="N77:O78"/>
    <mergeCell ref="P77:P78"/>
    <mergeCell ref="Q77:R78"/>
    <mergeCell ref="S77:S78"/>
    <mergeCell ref="J81:J82"/>
    <mergeCell ref="K81:L82"/>
    <mergeCell ref="M81:M82"/>
    <mergeCell ref="N81:O82"/>
    <mergeCell ref="P81:P82"/>
    <mergeCell ref="Q81:R82"/>
    <mergeCell ref="S81:S82"/>
    <mergeCell ref="D83:G84"/>
    <mergeCell ref="H83:I84"/>
    <mergeCell ref="J83:J84"/>
    <mergeCell ref="K83:L84"/>
    <mergeCell ref="M83:M84"/>
    <mergeCell ref="N83:O84"/>
    <mergeCell ref="P83:P84"/>
    <mergeCell ref="Q83:R84"/>
    <mergeCell ref="S83:S84"/>
    <mergeCell ref="Z61:Z62"/>
    <mergeCell ref="AA61:AA62"/>
    <mergeCell ref="AB61:AB62"/>
    <mergeCell ref="AC61:AC62"/>
    <mergeCell ref="W83:W84"/>
    <mergeCell ref="X83:X84"/>
    <mergeCell ref="Z40:Z49"/>
    <mergeCell ref="AA40:AA49"/>
    <mergeCell ref="AB40:AB41"/>
    <mergeCell ref="AC40:AC41"/>
    <mergeCell ref="AB42:AB43"/>
    <mergeCell ref="AC42:AC43"/>
    <mergeCell ref="AB44:AB45"/>
    <mergeCell ref="AC44:AC45"/>
    <mergeCell ref="AB46:AB47"/>
    <mergeCell ref="AC46:AC47"/>
    <mergeCell ref="AB48:AB49"/>
    <mergeCell ref="AC48:AC49"/>
    <mergeCell ref="Z50:Z56"/>
    <mergeCell ref="AA50:AA56"/>
    <mergeCell ref="AB50:AB52"/>
    <mergeCell ref="AC50:AC52"/>
    <mergeCell ref="AB53:AB54"/>
    <mergeCell ref="AC53:AC54"/>
    <mergeCell ref="Z38:Z39"/>
    <mergeCell ref="AA38:AA39"/>
    <mergeCell ref="AB38:AB39"/>
    <mergeCell ref="AC38:AC39"/>
    <mergeCell ref="Z36:AD37"/>
    <mergeCell ref="Z57:Z60"/>
    <mergeCell ref="AA57:AA60"/>
    <mergeCell ref="AB57:AB58"/>
    <mergeCell ref="AC57:AC58"/>
    <mergeCell ref="AB59:AB60"/>
    <mergeCell ref="AC59:AC60"/>
    <mergeCell ref="AB55:AB56"/>
    <mergeCell ref="AC55:AC56"/>
    <mergeCell ref="AH110:AK119"/>
    <mergeCell ref="AA99:AC103"/>
    <mergeCell ref="AA104:AC109"/>
    <mergeCell ref="AA110:AC113"/>
    <mergeCell ref="AA114:AC116"/>
    <mergeCell ref="AH99:AK108"/>
    <mergeCell ref="Z63:Z70"/>
    <mergeCell ref="AA63:AA70"/>
    <mergeCell ref="AB63:AB64"/>
    <mergeCell ref="AC63:AC64"/>
    <mergeCell ref="AB65:AB66"/>
    <mergeCell ref="AC65:AC66"/>
    <mergeCell ref="AB67:AB70"/>
    <mergeCell ref="AC67:AC70"/>
    <mergeCell ref="X104:Z109"/>
    <mergeCell ref="AD104:AF109"/>
    <mergeCell ref="AD110:AF113"/>
    <mergeCell ref="AD99:AF103"/>
    <mergeCell ref="D87:X88"/>
    <mergeCell ref="D89:X92"/>
    <mergeCell ref="T83:U84"/>
    <mergeCell ref="V83:V84"/>
    <mergeCell ref="D81:G82"/>
    <mergeCell ref="H81:I82"/>
  </mergeCells>
  <conditionalFormatting sqref="D51:G52">
    <cfRule type="expression" dxfId="325" priority="279">
      <formula>OR($H$46="Select", $H$46="Individually")</formula>
    </cfRule>
  </conditionalFormatting>
  <conditionalFormatting sqref="D53:V82">
    <cfRule type="expression" dxfId="324" priority="46">
      <formula>OR($H$46="Select", $H$46="All at once")</formula>
    </cfRule>
  </conditionalFormatting>
  <conditionalFormatting sqref="H42:V45">
    <cfRule type="expression" dxfId="299" priority="1">
      <formula>$D42="Name of authority/organisation"</formula>
    </cfRule>
  </conditionalFormatting>
  <conditionalFormatting sqref="H51:V52">
    <cfRule type="expression" dxfId="298" priority="50">
      <formula>OR($H$46="Select", $H$46="Individually")</formula>
    </cfRule>
    <cfRule type="expression" dxfId="297" priority="47">
      <formula>$H$46="Select"</formula>
    </cfRule>
  </conditionalFormatting>
  <conditionalFormatting sqref="H51:V82">
    <cfRule type="expression" dxfId="296" priority="49">
      <formula>$D51="Name of authority/organisation"</formula>
    </cfRule>
  </conditionalFormatting>
  <conditionalFormatting sqref="H53:V82">
    <cfRule type="expression" dxfId="295" priority="48">
      <formula>OR($H$46="Select", $H$46="All at once")</formula>
    </cfRule>
  </conditionalFormatting>
  <conditionalFormatting sqref="W40:W82">
    <cfRule type="expression" dxfId="238" priority="273">
      <formula>$W$83=0</formula>
    </cfRule>
    <cfRule type="expression" dxfId="237" priority="275">
      <formula>$W$83&lt;&gt;$H$8</formula>
    </cfRule>
    <cfRule type="expression" dxfId="236" priority="277">
      <formula>$W$83=$H$8</formula>
    </cfRule>
  </conditionalFormatting>
  <conditionalFormatting sqref="W83:W84">
    <cfRule type="expression" dxfId="232" priority="134" stopIfTrue="1">
      <formula>$AC$83=0</formula>
    </cfRule>
    <cfRule type="expression" dxfId="231" priority="135" stopIfTrue="1">
      <formula>$AC$83&lt;&gt;$H$8</formula>
    </cfRule>
    <cfRule type="expression" dxfId="230" priority="136" stopIfTrue="1">
      <formula>$AC$83=$H$8</formula>
    </cfRule>
  </conditionalFormatting>
  <conditionalFormatting sqref="X40:X84">
    <cfRule type="expression" dxfId="224" priority="272">
      <formula>$X$83=0</formula>
    </cfRule>
    <cfRule type="expression" dxfId="223" priority="274">
      <formula>$X$83&lt;&gt;$H$11</formula>
    </cfRule>
    <cfRule type="expression" dxfId="222" priority="276">
      <formula>$X$83=$H$11</formula>
    </cfRule>
  </conditionalFormatting>
  <dataValidations count="7">
    <dataValidation type="custom" allowBlank="1" showInputMessage="1" showErrorMessage="1" error="Please insert only numbers. Mark missing values with &quot;NA&quot;._x000a_" sqref="X104:X107 X110:X111 X114 Y117:Z118 AA104:AA107 AA110:AA111 AA114 AB117:AD118" xr:uid="{86351EDD-0C47-43E1-BBC3-01B52DCABBF5}">
      <formula1>OR(ISNUMBER(X104), X104="NA")</formula1>
    </dataValidation>
    <dataValidation type="list" allowBlank="1" showInputMessage="1" showErrorMessage="1" sqref="U117:V118" xr:uid="{ED68B709-CA16-4449-B1A0-1E19F65D554E}">
      <formula1>"select, To a great extent, To some extent, To a small extent, No cost savings"</formula1>
    </dataValidation>
    <dataValidation type="list" allowBlank="1" showInputMessage="1" showErrorMessage="1" sqref="Q104:Q107 Q110:Q111 Q114 Q117:T118" xr:uid="{0BE54665-622E-469A-B6FF-06F385A592D6}">
      <formula1>"select, To a great extent, To some extent, To a small extent, No change"</formula1>
    </dataValidation>
    <dataValidation type="list" allowBlank="1" showInputMessage="1" showErrorMessage="1" error="Please insert only numbers. Mark missing values with &quot;NA&quot;." sqref="H46:V50" xr:uid="{61689C64-2FB2-44F8-ADD3-7FB658E38988}">
      <formula1>"Select, All at once, Individually"</formula1>
    </dataValidation>
    <dataValidation type="custom" allowBlank="1" showInputMessage="1" showErrorMessage="1" error="Please insert only numbers. Mark missing values with &quot;NA&quot;." sqref="Q55 Q57 T59 T55 T57 Q81 T79 T81 Q61 Q63 K65 H83 N61 N63 N65 K67 K69 K71 N67 N69 N71 K73 K75 K77 N73 N75 N77 H53 H55 H59 H57 H61 H63 K83 H65 H67 N83 Q83 H69 H71 H73 H75 H77 H79 H81 T83 H51 K51 K53 N53 N51 K79 K59 K55 K57 N59 N55 N57 K81 N79 N81 K61 K63 Q65 T61 T63 T65 Q67 Q69 Q71 T67 T69 T71 Q73 Q75 Q77 T73 T75 T77 Q51 Q53 T53 T51 Q79 Q59 H42 H44 K42 K44 N42 N44 Q42 Q44 T42 T44" xr:uid="{C6EA4783-0720-49C3-9EA1-093EC546362F}">
      <formula1>OR(ISNUMBER(H42),H42="NA")</formula1>
    </dataValidation>
    <dataValidation type="custom" allowBlank="1" showInputMessage="1" showErrorMessage="1" error="Please insert numbers only. Mark missing values with &quot;NA&quot;." sqref="S55 V57 S81 V59 V79 S57 S61 S63 S65 V63 P65 J83 P61 M67 P81 M69 M71 P69 P71 P67 M73 M75 M77 P75 M51 P77 P73 J55 J53 J59 J57 J61 P83 J65 M83 J63 S83 J67 J71 V83 J69 J73 J77 J75 J81 J79 J51 P53 M53 P51 P55 M79 M59 M55 P57 M81 P59 P79 M57 M61 M63 M65 P63 V65 V61 S67 V81 S69 S71 V69 V71 V67 S73 S75 S77 V75 S51 V77 V73 V53 S53 V51 V55 S79 S59 J42 P42 J44 M42 P44 M44 V44 S42 S44 V42" xr:uid="{84E053CD-B601-4945-A72F-57577D364DE6}">
      <formula1>OR(ISNUMBER(J42), J42="NA")</formula1>
    </dataValidation>
    <dataValidation type="list" allowBlank="1" showInputMessage="1" showErrorMessage="1" sqref="U104:W116" xr:uid="{C0419903-1302-4256-BDCF-ACF1DC899363}">
      <formula1>"select, To a great extent, To some extent, To a small extent, No cost savings/increase, Increase in costs"</formula1>
    </dataValidation>
  </dataValidations>
  <pageMargins left="0.7" right="0.7" top="0.75" bottom="0.75" header="0.3" footer="0.3"/>
  <pageSetup paperSize="9" orientation="portrait" horizontalDpi="300" verticalDpi="300" r:id="rId1"/>
  <headerFooter>
    <oddFooter>&amp;C_x000D_&amp;1#&amp;"Verdana"&amp;7&amp;K000000 Confidential</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38" id="{896061CC-22A0-47ED-8E20-E7DC45E0053A}">
            <xm:f>OR('A. Background Information'!$I$8="SEK", 'A. Background Information'!$L$8="SEK")</xm:f>
            <x14:dxf>
              <numFmt numFmtId="172" formatCode="#,##0\ [$SEK]"/>
            </x14:dxf>
          </x14:cfRule>
          <x14:cfRule type="expression" priority="39" id="{E43A480B-F342-4469-BB77-C7AAF7971D01}">
            <xm:f>OR('A. Background Information'!$I$8="RON", 'A. Background Information'!$L$8="RON")</xm:f>
            <x14:dxf>
              <numFmt numFmtId="171" formatCode="#,##0\ [$RON]"/>
            </x14:dxf>
          </x14:cfRule>
          <x14:cfRule type="expression" priority="40" id="{AF39E21F-65B6-499C-A6E1-6156BA9FDB21}">
            <xm:f>OR('A. Background Information'!$I$8="PLN", 'A. Background Information'!$L$8="PLN")</xm:f>
            <x14:dxf>
              <numFmt numFmtId="170" formatCode="#,##0\ [$PLN]"/>
            </x14:dxf>
          </x14:cfRule>
          <x14:cfRule type="expression" priority="41" stopIfTrue="1" id="{2C937ECC-444B-448C-A5CC-A89E8CD6DB2E}">
            <xm:f>OR('A. Background Information'!$I$8="HUF", 'A. Background Information'!$L$8="HUF")</xm:f>
            <x14:dxf>
              <numFmt numFmtId="169" formatCode="#,##0\ [$HUF]"/>
            </x14:dxf>
          </x14:cfRule>
          <x14:cfRule type="expression" priority="42" id="{54B996D6-89DE-407D-B6CE-BE07BC47CC9F}">
            <xm:f>OR('A. Background Information'!$I$8="CZK", 'A. Background Information'!$L$8="CZK")</xm:f>
            <x14:dxf>
              <numFmt numFmtId="173" formatCode="#,##0\ [$CZK]"/>
            </x14:dxf>
          </x14:cfRule>
          <x14:cfRule type="expression" priority="43" stopIfTrue="1" id="{96444CC9-A436-42D1-9803-6E7371C33F09}">
            <xm:f>OR('A. Background Information'!$I$8="BGN", 'A. Background Information'!$L$8="BGN")</xm:f>
            <x14:dxf>
              <numFmt numFmtId="175" formatCode="#,##0\ [$BGN]"/>
            </x14:dxf>
          </x14:cfRule>
          <x14:cfRule type="expression" priority="44" stopIfTrue="1" id="{474192DB-B8C1-4D7E-A77E-69E906B94FDD}">
            <xm:f>OR('A. Background Information'!$L$8="EUR", 'A. Background Information'!$I$8="EUR")</xm:f>
            <x14:dxf>
              <numFmt numFmtId="176" formatCode="#,##0\ [$EUR]"/>
            </x14:dxf>
          </x14:cfRule>
          <x14:cfRule type="expression" priority="45" stopIfTrue="1" id="{80844BB0-66A1-4CC1-A70D-EC8A25E2FF1B}">
            <xm:f>OR('A. Background Information'!$I$8="DKK", 'A. Background Information'!$L$8="DKK")</xm:f>
            <x14:dxf>
              <numFmt numFmtId="174" formatCode="#,##0\ [$kr.-406]"/>
            </x14:dxf>
          </x14:cfRule>
          <xm:sqref>H42:I45</xm:sqref>
        </x14:conditionalFormatting>
        <x14:conditionalFormatting xmlns:xm="http://schemas.microsoft.com/office/excel/2006/main">
          <x14:cfRule type="expression" priority="73" id="{E0E77FA1-6C51-49DC-B12F-13105A6E9712}">
            <xm:f>OR('A. Background Information'!$I$8="CZK", 'A. Background Information'!$L$8="CZK")</xm:f>
            <x14:dxf>
              <numFmt numFmtId="173" formatCode="#,##0\ [$CZK]"/>
            </x14:dxf>
          </x14:cfRule>
          <x14:cfRule type="expression" priority="72" stopIfTrue="1" id="{2C4C243C-41D3-4763-BBD5-A29060B0079D}">
            <xm:f>OR('A. Background Information'!$I$8="HUF", 'A. Background Information'!$L$8="HUF")</xm:f>
            <x14:dxf>
              <numFmt numFmtId="169" formatCode="#,##0\ [$HUF]"/>
            </x14:dxf>
          </x14:cfRule>
          <x14:cfRule type="expression" priority="69" id="{46DE3071-9F02-4135-A57B-70EB62FD316B}">
            <xm:f>OR('A. Background Information'!$I$8="SEK", 'A. Background Information'!$L$8="SEK")</xm:f>
            <x14:dxf>
              <numFmt numFmtId="172" formatCode="#,##0\ [$SEK]"/>
            </x14:dxf>
          </x14:cfRule>
          <x14:cfRule type="expression" priority="71" id="{97EA6891-09FB-4195-8A37-0A8E7F165AD0}">
            <xm:f>OR('A. Background Information'!$I$8="PLN", 'A. Background Information'!$L$8="PLN")</xm:f>
            <x14:dxf>
              <numFmt numFmtId="170" formatCode="#,##0\ [$PLN]"/>
            </x14:dxf>
          </x14:cfRule>
          <x14:cfRule type="expression" priority="70" id="{9A694B84-A7F3-4242-BFE8-D2FA0D69FD01}">
            <xm:f>OR('A. Background Information'!$I$8="RON", 'A. Background Information'!$L$8="RON")</xm:f>
            <x14:dxf>
              <numFmt numFmtId="171" formatCode="#,##0\ [$RON]"/>
            </x14:dxf>
          </x14:cfRule>
          <x14:cfRule type="expression" priority="76" stopIfTrue="1" id="{27F8985F-AEAE-4FC4-8981-ACBA1C89361D}">
            <xm:f>OR('A. Background Information'!$I$8="DKK", 'A. Background Information'!$L$8="DKK")</xm:f>
            <x14:dxf>
              <numFmt numFmtId="174" formatCode="#,##0\ [$kr.-406]"/>
            </x14:dxf>
          </x14:cfRule>
          <x14:cfRule type="expression" priority="75" stopIfTrue="1" id="{32F027F8-B917-48A7-AB35-CE4A4D6D69C6}">
            <xm:f>OR('A. Background Information'!$L$8="EUR", 'A. Background Information'!$I$8="EUR")</xm:f>
            <x14:dxf>
              <numFmt numFmtId="176" formatCode="#,##0\ [$EUR]"/>
            </x14:dxf>
          </x14:cfRule>
          <x14:cfRule type="expression" priority="74" stopIfTrue="1" id="{992F008B-334F-4F03-935C-37F0E6196EE1}">
            <xm:f>OR('A. Background Information'!$I$8="BGN", 'A. Background Information'!$L$8="BGN")</xm:f>
            <x14:dxf>
              <numFmt numFmtId="175" formatCode="#,##0\ [$BGN]"/>
            </x14:dxf>
          </x14:cfRule>
          <xm:sqref>H51:I84</xm:sqref>
        </x14:conditionalFormatting>
        <x14:conditionalFormatting xmlns:xm="http://schemas.microsoft.com/office/excel/2006/main">
          <x14:cfRule type="expression" priority="145" stopIfTrue="1" id="{889D1360-6733-754A-BEA8-0B52BA235F4B}">
            <xm:f>OR('A. Background Information'!$I$8="DKK", 'A. Background Information'!$L$8="DKK")</xm:f>
            <x14:dxf>
              <numFmt numFmtId="174" formatCode="#,##0\ [$kr.-406]"/>
            </x14:dxf>
          </x14:cfRule>
          <x14:cfRule type="expression" priority="144" stopIfTrue="1" id="{24610D7A-72E7-9A47-B79D-8C52F098CB19}">
            <xm:f>OR('A. Background Information'!$L$8="EUR", 'A. Background Information'!$I$8="EUR")</xm:f>
            <x14:dxf>
              <numFmt numFmtId="176" formatCode="#,##0\ [$EUR]"/>
            </x14:dxf>
          </x14:cfRule>
          <x14:cfRule type="expression" priority="143" stopIfTrue="1" id="{DFB44C76-9633-634B-952F-C00758739A17}">
            <xm:f>OR('A. Background Information'!$I$8="BGN", 'A. Background Information'!$L$8="BGN")</xm:f>
            <x14:dxf>
              <numFmt numFmtId="175" formatCode="#,##0\ [$BGN]"/>
            </x14:dxf>
          </x14:cfRule>
          <x14:cfRule type="expression" priority="138" id="{6BE4A53C-41D4-0842-BE9C-E50F901A098B}">
            <xm:f>OR('A. Background Information'!$I$8="SEK", 'A. Background Information'!$L$8="SEK")</xm:f>
            <x14:dxf>
              <numFmt numFmtId="172" formatCode="#,##0\ [$SEK]"/>
            </x14:dxf>
          </x14:cfRule>
          <x14:cfRule type="expression" priority="142" id="{0039A6E2-D19F-7E46-849D-7C4E5849DF6F}">
            <xm:f>OR('A. Background Information'!$I$8="CZK", 'A. Background Information'!$L$8="CZK")</xm:f>
            <x14:dxf>
              <numFmt numFmtId="173" formatCode="#,##0\ [$CZK]"/>
            </x14:dxf>
          </x14:cfRule>
          <x14:cfRule type="expression" priority="141" stopIfTrue="1" id="{B7D27828-2E61-0C47-A49B-5D008C3AA0F6}">
            <xm:f>OR('A. Background Information'!$I$8="HUF", 'A. Background Information'!$L$8="HUF")</xm:f>
            <x14:dxf>
              <numFmt numFmtId="169" formatCode="#,##0\ [$HUF]"/>
            </x14:dxf>
          </x14:cfRule>
          <x14:cfRule type="expression" priority="140" id="{3E64B028-C160-7E40-A7BA-72DECAD7DAC4}">
            <xm:f>OR('A. Background Information'!$I$8="PLN", 'A. Background Information'!$L$8="PLN")</xm:f>
            <x14:dxf>
              <numFmt numFmtId="170" formatCode="#,##0\ [$PLN]"/>
            </x14:dxf>
          </x14:cfRule>
          <x14:cfRule type="expression" priority="139" id="{4D510602-F1FB-2840-AB94-41061CF80C8B}">
            <xm:f>OR('A. Background Information'!$I$8="RON", 'A. Background Information'!$L$8="RON")</xm:f>
            <x14:dxf>
              <numFmt numFmtId="171" formatCode="#,##0\ [$RON]"/>
            </x14:dxf>
          </x14:cfRule>
          <xm:sqref>H8:J10</xm:sqref>
        </x14:conditionalFormatting>
        <x14:conditionalFormatting xmlns:xm="http://schemas.microsoft.com/office/excel/2006/main">
          <x14:cfRule type="expression" priority="126" stopIfTrue="1" id="{600878CC-72E3-D946-AB44-243A66AC062A}">
            <xm:f>OR('A. Background Information'!$I$8="DKK", 'A. Background Information'!$L$8="DKK")</xm:f>
            <x14:dxf>
              <numFmt numFmtId="174" formatCode="#,##0\ [$kr.-406]"/>
            </x14:dxf>
          </x14:cfRule>
          <x14:cfRule type="expression" priority="124" stopIfTrue="1" id="{5DEC864D-BB3E-F043-B2D7-C867DDDBC889}">
            <xm:f>OR('A. Background Information'!$I$8="BGN", 'A. Background Information'!$L$8="BGN")</xm:f>
            <x14:dxf>
              <numFmt numFmtId="175" formatCode="#,##0\ [$BGN]"/>
            </x14:dxf>
          </x14:cfRule>
          <x14:cfRule type="expression" priority="125" stopIfTrue="1" id="{6FA5EEAF-EF67-3648-96F9-AFB273BA8C81}">
            <xm:f>OR('A. Background Information'!$L$8="EUR", 'A. Background Information'!$I$8="EUR")</xm:f>
            <x14:dxf>
              <numFmt numFmtId="176" formatCode="#,##0\ [$EUR]"/>
            </x14:dxf>
          </x14:cfRule>
          <x14:cfRule type="expression" priority="123" id="{0B2BA457-7F82-AB41-8B38-04ADC31A6AB8}">
            <xm:f>OR('A. Background Information'!$I$8="CZK", 'A. Background Information'!$L$8="CZK")</xm:f>
            <x14:dxf>
              <numFmt numFmtId="173" formatCode="#,##0\ [$CZK]"/>
            </x14:dxf>
          </x14:cfRule>
          <x14:cfRule type="expression" priority="122" stopIfTrue="1" id="{7B7F0CB3-2209-BB46-B5F5-F2448FF16E6C}">
            <xm:f>OR('A. Background Information'!$I$8="HUF", 'A. Background Information'!$L$8="HUF")</xm:f>
            <x14:dxf>
              <numFmt numFmtId="169" formatCode="#,##0\ [$HUF]"/>
            </x14:dxf>
          </x14:cfRule>
          <x14:cfRule type="expression" priority="120" id="{CD4D0AFC-0877-174A-B83F-69FCD52DFE77}">
            <xm:f>OR('A. Background Information'!$I$8="RON", 'A. Background Information'!$L$8="RON")</xm:f>
            <x14:dxf>
              <numFmt numFmtId="171" formatCode="#,##0\ [$RON]"/>
            </x14:dxf>
          </x14:cfRule>
          <x14:cfRule type="expression" priority="121" id="{456E97C4-2567-2C40-910E-F411BC55E0EA}">
            <xm:f>OR('A. Background Information'!$I$8="PLN", 'A. Background Information'!$L$8="PLN")</xm:f>
            <x14:dxf>
              <numFmt numFmtId="170" formatCode="#,##0\ [$PLN]"/>
            </x14:dxf>
          </x14:cfRule>
          <x14:cfRule type="expression" priority="119" id="{0BBD73D9-9EFF-2F4B-B40F-D256CE1D5196}">
            <xm:f>OR('A. Background Information'!$I$8="SEK", 'A. Background Information'!$L$8="SEK")</xm:f>
            <x14:dxf>
              <numFmt numFmtId="172" formatCode="#,##0\ [$SEK]"/>
            </x14:dxf>
          </x14:cfRule>
          <xm:sqref>H21:X24</xm:sqref>
        </x14:conditionalFormatting>
        <x14:conditionalFormatting xmlns:xm="http://schemas.microsoft.com/office/excel/2006/main">
          <x14:cfRule type="expression" priority="34" stopIfTrue="1" id="{18D80100-02B1-4770-8569-3911E452CE0E}">
            <xm:f>OR('A. Background Information'!$I$8="BGN", 'A. Background Information'!$L$8="BGN")</xm:f>
            <x14:dxf>
              <numFmt numFmtId="175" formatCode="#,##0\ [$BGN]"/>
            </x14:dxf>
          </x14:cfRule>
          <x14:cfRule type="expression" priority="35" stopIfTrue="1" id="{A6E16F1A-F814-4E19-A189-0D8A72E8754F}">
            <xm:f>OR('A. Background Information'!$L$8="EUR", 'A. Background Information'!$I$8="EUR")</xm:f>
            <x14:dxf>
              <numFmt numFmtId="176" formatCode="#,##0\ [$EUR]"/>
            </x14:dxf>
          </x14:cfRule>
          <x14:cfRule type="expression" priority="36" stopIfTrue="1" id="{682D6C74-E75D-4D43-9D3A-875F83414E70}">
            <xm:f>OR('A. Background Information'!$I$8="DKK", 'A. Background Information'!$L$8="DKK")</xm:f>
            <x14:dxf>
              <numFmt numFmtId="174" formatCode="#,##0\ [$kr.-406]"/>
            </x14:dxf>
          </x14:cfRule>
          <x14:cfRule type="expression" priority="32" stopIfTrue="1" id="{CFD7EBDA-F8CE-4D60-A99D-1D5FF6507B9E}">
            <xm:f>OR('A. Background Information'!$I$8="HUF", 'A. Background Information'!$L$8="HUF")</xm:f>
            <x14:dxf>
              <numFmt numFmtId="169" formatCode="#,##0\ [$HUF]"/>
            </x14:dxf>
          </x14:cfRule>
          <x14:cfRule type="expression" priority="29" id="{67A84D9C-11A3-4EB8-8E13-CC07E9332376}">
            <xm:f>OR('A. Background Information'!$I$8="SEK", 'A. Background Information'!$L$8="SEK")</xm:f>
            <x14:dxf>
              <numFmt numFmtId="172" formatCode="#,##0\ [$SEK]"/>
            </x14:dxf>
          </x14:cfRule>
          <x14:cfRule type="expression" priority="30" id="{2D1ACCA3-403D-438A-A706-E304050C4E3E}">
            <xm:f>OR('A. Background Information'!$I$8="RON", 'A. Background Information'!$L$8="RON")</xm:f>
            <x14:dxf>
              <numFmt numFmtId="171" formatCode="#,##0\ [$RON]"/>
            </x14:dxf>
          </x14:cfRule>
          <x14:cfRule type="expression" priority="31" id="{1C5FED82-4492-45A8-8DA2-E989B00D856A}">
            <xm:f>OR('A. Background Information'!$I$8="PLN", 'A. Background Information'!$L$8="PLN")</xm:f>
            <x14:dxf>
              <numFmt numFmtId="170" formatCode="#,##0\ [$PLN]"/>
            </x14:dxf>
          </x14:cfRule>
          <x14:cfRule type="expression" priority="33" id="{31759BBF-E888-4A53-8AA1-A4DCDE151391}">
            <xm:f>OR('A. Background Information'!$I$8="CZK", 'A. Background Information'!$L$8="CZK")</xm:f>
            <x14:dxf>
              <numFmt numFmtId="173" formatCode="#,##0\ [$CZK]"/>
            </x14:dxf>
          </x14:cfRule>
          <xm:sqref>K42:L45</xm:sqref>
        </x14:conditionalFormatting>
        <x14:conditionalFormatting xmlns:xm="http://schemas.microsoft.com/office/excel/2006/main">
          <x14:cfRule type="expression" priority="77" id="{55B9920F-34DF-436B-B0BC-760D57339FC8}">
            <xm:f>OR('A. Background Information'!$I$8="SEK", 'A. Background Information'!$L$8="SEK")</xm:f>
            <x14:dxf>
              <numFmt numFmtId="172" formatCode="#,##0\ [$SEK]"/>
            </x14:dxf>
          </x14:cfRule>
          <x14:cfRule type="expression" priority="78" id="{258C2B54-9E86-40B4-984F-2DD46E93AE01}">
            <xm:f>OR('A. Background Information'!$I$8="RON", 'A. Background Information'!$L$8="RON")</xm:f>
            <x14:dxf>
              <numFmt numFmtId="171" formatCode="#,##0\ [$RON]"/>
            </x14:dxf>
          </x14:cfRule>
          <x14:cfRule type="expression" priority="79" id="{CF238F60-8EBD-4D65-A5FC-2B454BB52D43}">
            <xm:f>OR('A. Background Information'!$I$8="PLN", 'A. Background Information'!$L$8="PLN")</xm:f>
            <x14:dxf>
              <numFmt numFmtId="170" formatCode="#,##0\ [$PLN]"/>
            </x14:dxf>
          </x14:cfRule>
          <x14:cfRule type="expression" priority="80" stopIfTrue="1" id="{EC245552-1F8A-46A1-B430-9EFC330D4A26}">
            <xm:f>OR('A. Background Information'!$I$8="HUF", 'A. Background Information'!$L$8="HUF")</xm:f>
            <x14:dxf>
              <numFmt numFmtId="169" formatCode="#,##0\ [$HUF]"/>
            </x14:dxf>
          </x14:cfRule>
          <x14:cfRule type="expression" priority="81" id="{78F92EDC-EAE4-42B1-91F9-18F7970104C0}">
            <xm:f>OR('A. Background Information'!$I$8="CZK", 'A. Background Information'!$L$8="CZK")</xm:f>
            <x14:dxf>
              <numFmt numFmtId="173" formatCode="#,##0\ [$CZK]"/>
            </x14:dxf>
          </x14:cfRule>
          <x14:cfRule type="expression" priority="82" stopIfTrue="1" id="{7ABD37BA-30E1-45AC-A6C8-94E8638A489B}">
            <xm:f>OR('A. Background Information'!$I$8="BGN", 'A. Background Information'!$L$8="BGN")</xm:f>
            <x14:dxf>
              <numFmt numFmtId="175" formatCode="#,##0\ [$BGN]"/>
            </x14:dxf>
          </x14:cfRule>
          <x14:cfRule type="expression" priority="83" stopIfTrue="1" id="{C480E310-30B3-439A-A07D-28D4FAB647F4}">
            <xm:f>OR('A. Background Information'!$L$8="EUR", 'A. Background Information'!$I$8="EUR")</xm:f>
            <x14:dxf>
              <numFmt numFmtId="176" formatCode="#,##0\ [$EUR]"/>
            </x14:dxf>
          </x14:cfRule>
          <x14:cfRule type="expression" priority="84" stopIfTrue="1" id="{B2365ED6-9BAB-4017-92BF-4B61D0A65E95}">
            <xm:f>OR('A. Background Information'!$I$8="DKK", 'A. Background Information'!$L$8="DKK")</xm:f>
            <x14:dxf>
              <numFmt numFmtId="174" formatCode="#,##0\ [$kr.-406]"/>
            </x14:dxf>
          </x14:cfRule>
          <xm:sqref>K51:L84 N51:O84</xm:sqref>
        </x14:conditionalFormatting>
        <x14:conditionalFormatting xmlns:xm="http://schemas.microsoft.com/office/excel/2006/main">
          <x14:cfRule type="expression" priority="24" id="{1E8F5F6A-374B-4AEA-927A-1FDD81F9CF83}">
            <xm:f>OR('A. Background Information'!$I$8="CZK", 'A. Background Information'!$L$8="CZK")</xm:f>
            <x14:dxf>
              <numFmt numFmtId="173" formatCode="#,##0\ [$CZK]"/>
            </x14:dxf>
          </x14:cfRule>
          <x14:cfRule type="expression" priority="20" id="{56E1E651-E9F6-4034-8405-BE3BF38FADE1}">
            <xm:f>OR('A. Background Information'!$I$8="SEK", 'A. Background Information'!$L$8="SEK")</xm:f>
            <x14:dxf>
              <numFmt numFmtId="172" formatCode="#,##0\ [$SEK]"/>
            </x14:dxf>
          </x14:cfRule>
          <x14:cfRule type="expression" priority="26" stopIfTrue="1" id="{ADAACF32-20A7-4243-BAE1-3A5781FC724E}">
            <xm:f>OR('A. Background Information'!$L$8="EUR", 'A. Background Information'!$I$8="EUR")</xm:f>
            <x14:dxf>
              <numFmt numFmtId="176" formatCode="#,##0\ [$EUR]"/>
            </x14:dxf>
          </x14:cfRule>
          <x14:cfRule type="expression" priority="27" stopIfTrue="1" id="{2932147C-10F8-4F29-9D22-31C9A912B956}">
            <xm:f>OR('A. Background Information'!$I$8="DKK", 'A. Background Information'!$L$8="DKK")</xm:f>
            <x14:dxf>
              <numFmt numFmtId="174" formatCode="#,##0\ [$kr.-406]"/>
            </x14:dxf>
          </x14:cfRule>
          <x14:cfRule type="expression" priority="21" id="{E7FCE5ED-52AB-4D42-A495-119BFE28D9F7}">
            <xm:f>OR('A. Background Information'!$I$8="RON", 'A. Background Information'!$L$8="RON")</xm:f>
            <x14:dxf>
              <numFmt numFmtId="171" formatCode="#,##0\ [$RON]"/>
            </x14:dxf>
          </x14:cfRule>
          <x14:cfRule type="expression" priority="25" stopIfTrue="1" id="{E5E8EDD6-79F7-404D-9BE8-4BEDBCEB6662}">
            <xm:f>OR('A. Background Information'!$I$8="BGN", 'A. Background Information'!$L$8="BGN")</xm:f>
            <x14:dxf>
              <numFmt numFmtId="175" formatCode="#,##0\ [$BGN]"/>
            </x14:dxf>
          </x14:cfRule>
          <x14:cfRule type="expression" priority="23" stopIfTrue="1" id="{33BFE195-C95A-4B3A-904F-56F9FA3DCDD4}">
            <xm:f>OR('A. Background Information'!$I$8="HUF", 'A. Background Information'!$L$8="HUF")</xm:f>
            <x14:dxf>
              <numFmt numFmtId="169" formatCode="#,##0\ [$HUF]"/>
            </x14:dxf>
          </x14:cfRule>
          <x14:cfRule type="expression" priority="22" id="{BD99F492-562B-4399-B1C1-F052AFCB7640}">
            <xm:f>OR('A. Background Information'!$I$8="PLN", 'A. Background Information'!$L$8="PLN")</xm:f>
            <x14:dxf>
              <numFmt numFmtId="170" formatCode="#,##0\ [$PLN]"/>
            </x14:dxf>
          </x14:cfRule>
          <xm:sqref>N42:O45</xm:sqref>
        </x14:conditionalFormatting>
        <x14:conditionalFormatting xmlns:xm="http://schemas.microsoft.com/office/excel/2006/main">
          <x14:cfRule type="expression" priority="11" id="{CC65265E-B25F-4117-A658-C409A623F81D}">
            <xm:f>OR('A. Background Information'!$I$8="SEK", 'A. Background Information'!$L$8="SEK")</xm:f>
            <x14:dxf>
              <numFmt numFmtId="172" formatCode="#,##0\ [$SEK]"/>
            </x14:dxf>
          </x14:cfRule>
          <x14:cfRule type="expression" priority="12" id="{297670E2-3A5C-4145-BB50-A71907EB60EE}">
            <xm:f>OR('A. Background Information'!$I$8="RON", 'A. Background Information'!$L$8="RON")</xm:f>
            <x14:dxf>
              <numFmt numFmtId="171" formatCode="#,##0\ [$RON]"/>
            </x14:dxf>
          </x14:cfRule>
          <x14:cfRule type="expression" priority="14" stopIfTrue="1" id="{BED158B7-E441-4A4B-A014-8AF76D23F898}">
            <xm:f>OR('A. Background Information'!$I$8="HUF", 'A. Background Information'!$L$8="HUF")</xm:f>
            <x14:dxf>
              <numFmt numFmtId="169" formatCode="#,##0\ [$HUF]"/>
            </x14:dxf>
          </x14:cfRule>
          <x14:cfRule type="expression" priority="15" id="{F3ABE0B0-0A5C-43E2-A736-9F22112C40B2}">
            <xm:f>OR('A. Background Information'!$I$8="CZK", 'A. Background Information'!$L$8="CZK")</xm:f>
            <x14:dxf>
              <numFmt numFmtId="173" formatCode="#,##0\ [$CZK]"/>
            </x14:dxf>
          </x14:cfRule>
          <x14:cfRule type="expression" priority="17" stopIfTrue="1" id="{6504FDAB-6F0A-4BA8-80C0-4339CE5CF92F}">
            <xm:f>OR('A. Background Information'!$L$8="EUR", 'A. Background Information'!$I$8="EUR")</xm:f>
            <x14:dxf>
              <numFmt numFmtId="176" formatCode="#,##0\ [$EUR]"/>
            </x14:dxf>
          </x14:cfRule>
          <x14:cfRule type="expression" priority="18" stopIfTrue="1" id="{6B921560-2FAA-4452-9310-727EA3EEBE76}">
            <xm:f>OR('A. Background Information'!$I$8="DKK", 'A. Background Information'!$L$8="DKK")</xm:f>
            <x14:dxf>
              <numFmt numFmtId="174" formatCode="#,##0\ [$kr.-406]"/>
            </x14:dxf>
          </x14:cfRule>
          <x14:cfRule type="expression" priority="16" stopIfTrue="1" id="{C0325598-AAEF-41C9-9256-43563103EB24}">
            <xm:f>OR('A. Background Information'!$I$8="BGN", 'A. Background Information'!$L$8="BGN")</xm:f>
            <x14:dxf>
              <numFmt numFmtId="175" formatCode="#,##0\ [$BGN]"/>
            </x14:dxf>
          </x14:cfRule>
          <x14:cfRule type="expression" priority="13" id="{2EEBC4F8-883D-43A1-B08B-4083998AFC5F}">
            <xm:f>OR('A. Background Information'!$I$8="PLN", 'A. Background Information'!$L$8="PLN")</xm:f>
            <x14:dxf>
              <numFmt numFmtId="170" formatCode="#,##0\ [$PLN]"/>
            </x14:dxf>
          </x14:cfRule>
          <xm:sqref>Q42:R45</xm:sqref>
        </x14:conditionalFormatting>
        <x14:conditionalFormatting xmlns:xm="http://schemas.microsoft.com/office/excel/2006/main">
          <x14:cfRule type="expression" priority="55" id="{E4DC5FE0-2B7D-46B3-BEAD-D64FE025B8F9}">
            <xm:f>OR('A. Background Information'!$I$8="CZK", 'A. Background Information'!$L$8="CZK")</xm:f>
            <x14:dxf>
              <numFmt numFmtId="173" formatCode="#,##0\ [$CZK]"/>
            </x14:dxf>
          </x14:cfRule>
          <x14:cfRule type="expression" priority="51" id="{776E1C21-8B04-48D8-8E42-99D51CD1BF3C}">
            <xm:f>OR('A. Background Information'!$I$8="SEK", 'A. Background Information'!$L$8="SEK")</xm:f>
            <x14:dxf>
              <numFmt numFmtId="172" formatCode="#,##0\ [$SEK]"/>
            </x14:dxf>
          </x14:cfRule>
          <x14:cfRule type="expression" priority="52" id="{9763CAAB-A624-4744-B754-13E8D4898955}">
            <xm:f>OR('A. Background Information'!$I$8="RON", 'A. Background Information'!$L$8="RON")</xm:f>
            <x14:dxf>
              <numFmt numFmtId="171" formatCode="#,##0\ [$RON]"/>
            </x14:dxf>
          </x14:cfRule>
          <x14:cfRule type="expression" priority="54" stopIfTrue="1" id="{FEF7730F-CC42-485D-9E9D-6971E83463FF}">
            <xm:f>OR('A. Background Information'!$I$8="HUF", 'A. Background Information'!$L$8="HUF")</xm:f>
            <x14:dxf>
              <numFmt numFmtId="169" formatCode="#,##0\ [$HUF]"/>
            </x14:dxf>
          </x14:cfRule>
          <x14:cfRule type="expression" priority="56" stopIfTrue="1" id="{4CB7E13A-D66D-4CF4-89B4-B07389ED91C1}">
            <xm:f>OR('A. Background Information'!$I$8="BGN", 'A. Background Information'!$L$8="BGN")</xm:f>
            <x14:dxf>
              <numFmt numFmtId="175" formatCode="#,##0\ [$BGN]"/>
            </x14:dxf>
          </x14:cfRule>
          <x14:cfRule type="expression" priority="57" stopIfTrue="1" id="{4646C167-B8B9-4384-838D-7EA68C7B0689}">
            <xm:f>OR('A. Background Information'!$L$8="EUR", 'A. Background Information'!$I$8="EUR")</xm:f>
            <x14:dxf>
              <numFmt numFmtId="176" formatCode="#,##0\ [$EUR]"/>
            </x14:dxf>
          </x14:cfRule>
          <x14:cfRule type="expression" priority="58" stopIfTrue="1" id="{37F0351A-C619-4E77-A6FE-25348673C4CA}">
            <xm:f>OR('A. Background Information'!$I$8="DKK", 'A. Background Information'!$L$8="DKK")</xm:f>
            <x14:dxf>
              <numFmt numFmtId="174" formatCode="#,##0\ [$kr.-406]"/>
            </x14:dxf>
          </x14:cfRule>
          <x14:cfRule type="expression" priority="53" id="{B0C45695-4FFB-4A41-B059-AFAB107AF54D}">
            <xm:f>OR('A. Background Information'!$I$8="PLN", 'A. Background Information'!$L$8="PLN")</xm:f>
            <x14:dxf>
              <numFmt numFmtId="170" formatCode="#,##0\ [$PLN]"/>
            </x14:dxf>
          </x14:cfRule>
          <xm:sqref>Q51:R84 T51:U84</xm:sqref>
        </x14:conditionalFormatting>
        <x14:conditionalFormatting xmlns:xm="http://schemas.microsoft.com/office/excel/2006/main">
          <x14:cfRule type="expression" priority="8" stopIfTrue="1" id="{D1E9D87A-3B0F-435A-A0CC-004FCFCCD8EA}">
            <xm:f>OR('A. Background Information'!$L$8="EUR", 'A. Background Information'!$I$8="EUR")</xm:f>
            <x14:dxf>
              <numFmt numFmtId="176" formatCode="#,##0\ [$EUR]"/>
            </x14:dxf>
          </x14:cfRule>
          <x14:cfRule type="expression" priority="4" id="{4D7AE850-0C70-4D4B-BFF8-9B10456BD89C}">
            <xm:f>OR('A. Background Information'!$I$8="PLN", 'A. Background Information'!$L$8="PLN")</xm:f>
            <x14:dxf>
              <numFmt numFmtId="170" formatCode="#,##0\ [$PLN]"/>
            </x14:dxf>
          </x14:cfRule>
          <x14:cfRule type="expression" priority="5" stopIfTrue="1" id="{80262C57-0091-4EB1-84FD-F83CFDB5CFE7}">
            <xm:f>OR('A. Background Information'!$I$8="HUF", 'A. Background Information'!$L$8="HUF")</xm:f>
            <x14:dxf>
              <numFmt numFmtId="169" formatCode="#,##0\ [$HUF]"/>
            </x14:dxf>
          </x14:cfRule>
          <x14:cfRule type="expression" priority="6" id="{027354A5-6F9B-4361-8327-7972586A22BF}">
            <xm:f>OR('A. Background Information'!$I$8="CZK", 'A. Background Information'!$L$8="CZK")</xm:f>
            <x14:dxf>
              <numFmt numFmtId="173" formatCode="#,##0\ [$CZK]"/>
            </x14:dxf>
          </x14:cfRule>
          <x14:cfRule type="expression" priority="7" stopIfTrue="1" id="{736E65A9-325D-480C-A965-3F070F7634A2}">
            <xm:f>OR('A. Background Information'!$I$8="BGN", 'A. Background Information'!$L$8="BGN")</xm:f>
            <x14:dxf>
              <numFmt numFmtId="175" formatCode="#,##0\ [$BGN]"/>
            </x14:dxf>
          </x14:cfRule>
          <x14:cfRule type="expression" priority="2" id="{61FF3EC1-97C6-4244-ACC7-F00A5E696E9D}">
            <xm:f>OR('A. Background Information'!$I$8="SEK", 'A. Background Information'!$L$8="SEK")</xm:f>
            <x14:dxf>
              <numFmt numFmtId="172" formatCode="#,##0\ [$SEK]"/>
            </x14:dxf>
          </x14:cfRule>
          <x14:cfRule type="expression" priority="9" stopIfTrue="1" id="{CF4C151B-216D-4D8D-A612-22354B19C841}">
            <xm:f>OR('A. Background Information'!$I$8="DKK", 'A. Background Information'!$L$8="DKK")</xm:f>
            <x14:dxf>
              <numFmt numFmtId="174" formatCode="#,##0\ [$kr.-406]"/>
            </x14:dxf>
          </x14:cfRule>
          <x14:cfRule type="expression" priority="3" id="{874D3744-11E3-4037-A472-C2C1D371F32B}">
            <xm:f>OR('A. Background Information'!$I$8="RON", 'A. Background Information'!$L$8="RON")</xm:f>
            <x14:dxf>
              <numFmt numFmtId="171" formatCode="#,##0\ [$RON]"/>
            </x14:dxf>
          </x14:cfRule>
          <xm:sqref>T42:U45</xm:sqref>
        </x14:conditionalFormatting>
        <x14:conditionalFormatting xmlns:xm="http://schemas.microsoft.com/office/excel/2006/main">
          <x14:cfRule type="expression" priority="131" id="{5FDB8CC4-8932-E141-BD86-CEFD373C83F4}">
            <xm:f>OR('A. Background Information'!$I$8="CZK", 'A. Background Information'!$L$8="CZK")</xm:f>
            <x14:dxf>
              <numFmt numFmtId="173" formatCode="#,##0\ [$CZK]"/>
            </x14:dxf>
          </x14:cfRule>
          <x14:cfRule type="expression" priority="132" stopIfTrue="1" id="{5569973D-85AD-6747-8C2A-418B777CA988}">
            <xm:f>OR('A. Background Information'!$I$8="BGN", 'A. Background Information'!$L$8="BGN")</xm:f>
            <x14:dxf>
              <numFmt numFmtId="175" formatCode="#,##0\ [$BGN]"/>
            </x14:dxf>
          </x14:cfRule>
          <x14:cfRule type="expression" priority="133" stopIfTrue="1" id="{63E5ACFA-AFC8-B54C-A799-89F782FE7346}">
            <xm:f>OR('A. Background Information'!$L$8="EUR", 'A. Background Information'!$I$8="EUR")</xm:f>
            <x14:dxf>
              <numFmt numFmtId="176" formatCode="#,##0\ [$EUR]"/>
            </x14:dxf>
          </x14:cfRule>
          <x14:cfRule type="expression" priority="137" stopIfTrue="1" id="{0E42941A-356E-9245-801B-3CCEF466CAEA}">
            <xm:f>OR('A. Background Information'!$I$8="DKK", 'A. Background Information'!$L$8="DKK")</xm:f>
            <x14:dxf>
              <numFmt numFmtId="174" formatCode="#,##0\ [$kr.-406]"/>
            </x14:dxf>
          </x14:cfRule>
          <x14:cfRule type="expression" priority="127" id="{3A5E7415-EE39-9E48-A3D4-F8CFBDFD4BBF}">
            <xm:f>OR('A. Background Information'!$I$8="SEK", 'A. Background Information'!$L$8="SEK")</xm:f>
            <x14:dxf>
              <numFmt numFmtId="172" formatCode="#,##0\ [$SEK]"/>
            </x14:dxf>
          </x14:cfRule>
          <x14:cfRule type="expression" priority="128" id="{A9953967-BEED-CC4B-98D0-25E10126F115}">
            <xm:f>OR('A. Background Information'!$I$8="RON", 'A. Background Information'!$L$8="RON")</xm:f>
            <x14:dxf>
              <numFmt numFmtId="171" formatCode="#,##0\ [$RON]"/>
            </x14:dxf>
          </x14:cfRule>
          <x14:cfRule type="expression" priority="129" id="{A2E5E143-7789-4048-83E4-7E44F0B9F328}">
            <xm:f>OR('A. Background Information'!$I$8="PLN", 'A. Background Information'!$L$8="PLN")</xm:f>
            <x14:dxf>
              <numFmt numFmtId="170" formatCode="#,##0\ [$PLN]"/>
            </x14:dxf>
          </x14:cfRule>
          <x14:cfRule type="expression" priority="130" stopIfTrue="1" id="{82E7AD0C-45BA-7A43-B64C-739ED0045BAD}">
            <xm:f>OR('A. Background Information'!$I$8="HUF", 'A. Background Information'!$L$8="HUF")</xm:f>
            <x14:dxf>
              <numFmt numFmtId="169" formatCode="#,##0\ [$HUF]"/>
            </x14:dxf>
          </x14:cfRule>
          <xm:sqref>W83:W84</xm:sqref>
        </x14:conditionalFormatting>
        <x14:conditionalFormatting xmlns:xm="http://schemas.microsoft.com/office/excel/2006/main">
          <x14:cfRule type="expression" priority="115" id="{7B28402B-7523-9D4C-B0B0-4A96EFC51756}">
            <xm:f>OR('A. Background Information'!$I$8="CZK", 'A. Background Information'!$L$8="CZK")</xm:f>
            <x14:dxf>
              <numFmt numFmtId="173" formatCode="#,##0\ [$CZK]"/>
            </x14:dxf>
          </x14:cfRule>
          <x14:cfRule type="expression" priority="114" stopIfTrue="1" id="{1A1EA535-2A13-6B43-BDBB-F1CA4338877A}">
            <xm:f>OR('A. Background Information'!$I$8="HUF", 'A. Background Information'!$L$8="HUF")</xm:f>
            <x14:dxf>
              <numFmt numFmtId="169" formatCode="#,##0\ [$HUF]"/>
            </x14:dxf>
          </x14:cfRule>
          <x14:cfRule type="expression" priority="113" id="{739DFEA7-AD74-6547-AC76-02D700A7FC33}">
            <xm:f>OR('A. Background Information'!$I$8="PLN", 'A. Background Information'!$L$8="PLN")</xm:f>
            <x14:dxf>
              <numFmt numFmtId="170" formatCode="#,##0\ [$PLN]"/>
            </x14:dxf>
          </x14:cfRule>
          <x14:cfRule type="expression" priority="111" id="{B492912D-2D9F-DE4F-BDB0-B85B6436E7E1}">
            <xm:f>OR('A. Background Information'!$I$8="SEK", 'A. Background Information'!$L$8="SEK")</xm:f>
            <x14:dxf>
              <numFmt numFmtId="172" formatCode="#,##0\ [$SEK]"/>
            </x14:dxf>
          </x14:cfRule>
          <x14:cfRule type="expression" priority="118" stopIfTrue="1" id="{C35F4043-97C6-204A-9468-846E8478A442}">
            <xm:f>OR('A. Background Information'!$I$8="DKK", 'A. Background Information'!$L$8="DKK")</xm:f>
            <x14:dxf>
              <numFmt numFmtId="174" formatCode="#,##0\ [$kr.-406]"/>
            </x14:dxf>
          </x14:cfRule>
          <x14:cfRule type="expression" priority="117" stopIfTrue="1" id="{486B2847-8EF2-BF4E-A408-91BDE4CC5FB2}">
            <xm:f>OR('A. Background Information'!$L$8="EUR", 'A. Background Information'!$I$8="EUR")</xm:f>
            <x14:dxf>
              <numFmt numFmtId="176" formatCode="#,##0\ [$EUR]"/>
            </x14:dxf>
          </x14:cfRule>
          <x14:cfRule type="expression" priority="116" stopIfTrue="1" id="{69E33954-B2AF-D742-98BE-82142D3085C8}">
            <xm:f>OR('A. Background Information'!$I$8="BGN", 'A. Background Information'!$L$8="BGN")</xm:f>
            <x14:dxf>
              <numFmt numFmtId="175" formatCode="#,##0\ [$BGN]"/>
            </x14:dxf>
          </x14:cfRule>
          <x14:cfRule type="expression" priority="112" id="{6FB1E1E4-B6CA-A64D-B7C4-D32653D19FCA}">
            <xm:f>OR('A. Background Information'!$I$8="RON", 'A. Background Information'!$L$8="RON")</xm:f>
            <x14:dxf>
              <numFmt numFmtId="171" formatCode="#,##0\ [$RON]"/>
            </x14:dxf>
          </x14:cfRule>
          <xm:sqref>AA104:AC116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30FD0-11A6-4504-8324-21217A8E539A}">
  <dimension ref="A1:AM198"/>
  <sheetViews>
    <sheetView topLeftCell="A9" zoomScale="70" zoomScaleNormal="70" workbookViewId="0">
      <selection activeCell="J42" sqref="J42:J43"/>
    </sheetView>
  </sheetViews>
  <sheetFormatPr defaultColWidth="11.33203125" defaultRowHeight="15.75" customHeight="1"/>
  <cols>
    <col min="1" max="1" width="4.58203125" style="20" customWidth="1"/>
    <col min="2" max="2" width="5.33203125" style="80" customWidth="1"/>
    <col min="3" max="3" width="4.58203125" style="80" customWidth="1"/>
    <col min="4" max="19" width="11.33203125" style="20"/>
    <col min="20" max="20" width="30.58203125" style="20" customWidth="1"/>
    <col min="21" max="21" width="13.08203125" style="20" customWidth="1"/>
    <col min="22" max="22" width="2.5" style="20" customWidth="1"/>
    <col min="23" max="23" width="61" style="20" customWidth="1"/>
    <col min="24" max="24" width="1.58203125" style="20" customWidth="1"/>
    <col min="25" max="30" width="11.33203125" style="20"/>
    <col min="31" max="31" width="31" style="20" customWidth="1"/>
    <col min="32" max="32" width="11.33203125" style="20"/>
    <col min="33" max="33" width="2.58203125" style="20" customWidth="1"/>
    <col min="34" max="16384" width="11.33203125" style="20"/>
  </cols>
  <sheetData>
    <row r="1" spans="1:33" ht="15.75" customHeight="1">
      <c r="A1" s="19"/>
      <c r="B1" s="15"/>
      <c r="C1" s="15"/>
    </row>
    <row r="2" spans="1:33" ht="15.75" customHeight="1">
      <c r="A2" s="19"/>
      <c r="B2" s="15"/>
      <c r="C2" s="15"/>
      <c r="D2" s="298" t="s">
        <v>406</v>
      </c>
      <c r="E2" s="298"/>
      <c r="F2" s="298"/>
      <c r="G2" s="298"/>
      <c r="H2" s="298"/>
      <c r="I2" s="298"/>
      <c r="J2" s="298"/>
      <c r="K2" s="298"/>
      <c r="L2" s="298"/>
      <c r="M2" s="298"/>
      <c r="N2" s="298"/>
      <c r="O2" s="298"/>
      <c r="P2" s="298"/>
    </row>
    <row r="3" spans="1:33" ht="15.75" customHeight="1">
      <c r="A3" s="19"/>
      <c r="B3" s="15"/>
      <c r="C3" s="15"/>
      <c r="D3" s="298"/>
      <c r="E3" s="298"/>
      <c r="F3" s="298"/>
      <c r="G3" s="298"/>
      <c r="H3" s="298"/>
      <c r="I3" s="298"/>
      <c r="J3" s="298"/>
      <c r="K3" s="298"/>
      <c r="L3" s="298"/>
      <c r="M3" s="298"/>
      <c r="N3" s="298"/>
      <c r="O3" s="298"/>
      <c r="P3" s="298"/>
    </row>
    <row r="4" spans="1:33" ht="15.75" customHeight="1">
      <c r="A4" s="19"/>
      <c r="B4" s="15"/>
      <c r="C4" s="15"/>
      <c r="D4" s="298"/>
      <c r="E4" s="298"/>
      <c r="F4" s="298"/>
      <c r="G4" s="298"/>
      <c r="H4" s="298"/>
      <c r="I4" s="298"/>
      <c r="J4" s="298"/>
      <c r="K4" s="298"/>
      <c r="L4" s="298"/>
      <c r="M4" s="298"/>
      <c r="N4" s="298"/>
      <c r="O4" s="298"/>
      <c r="P4" s="298"/>
    </row>
    <row r="5" spans="1:33" ht="15.75" customHeight="1">
      <c r="A5" s="19"/>
      <c r="B5" s="15"/>
      <c r="C5" s="15"/>
      <c r="D5" s="317" t="s">
        <v>407</v>
      </c>
      <c r="E5" s="317"/>
      <c r="F5" s="317"/>
      <c r="G5" s="317"/>
      <c r="H5" s="317"/>
      <c r="I5" s="317"/>
      <c r="J5" s="317"/>
      <c r="K5" s="317"/>
      <c r="L5" s="317"/>
      <c r="M5" s="317"/>
      <c r="N5" s="317"/>
      <c r="O5" s="317"/>
      <c r="P5" s="317"/>
      <c r="Q5" s="317"/>
      <c r="R5" s="317"/>
      <c r="S5" s="317"/>
      <c r="T5" s="317"/>
      <c r="U5" s="317"/>
    </row>
    <row r="6" spans="1:33" ht="15.75" customHeight="1" thickBot="1">
      <c r="A6" s="19"/>
      <c r="B6" s="15"/>
      <c r="C6" s="15"/>
      <c r="D6" s="318"/>
      <c r="E6" s="318"/>
      <c r="F6" s="318"/>
      <c r="G6" s="318"/>
      <c r="H6" s="318"/>
      <c r="I6" s="318"/>
      <c r="J6" s="318"/>
      <c r="K6" s="318"/>
      <c r="L6" s="318"/>
      <c r="M6" s="318"/>
      <c r="N6" s="318"/>
      <c r="O6" s="318"/>
      <c r="P6" s="318"/>
      <c r="Q6" s="318"/>
      <c r="R6" s="318"/>
      <c r="S6" s="318"/>
      <c r="T6" s="318"/>
      <c r="U6" s="318"/>
      <c r="V6" s="84"/>
      <c r="W6" s="84"/>
      <c r="X6" s="84"/>
    </row>
    <row r="7" spans="1:33" ht="15.75" customHeight="1" thickBot="1">
      <c r="A7" s="19"/>
      <c r="B7" s="15"/>
      <c r="C7" s="15"/>
      <c r="D7" s="749"/>
      <c r="E7" s="749"/>
      <c r="F7" s="749"/>
      <c r="G7" s="749"/>
      <c r="H7" s="749"/>
      <c r="I7" s="749"/>
      <c r="J7" s="749"/>
      <c r="K7" s="749"/>
      <c r="L7" s="749"/>
      <c r="M7" s="749"/>
      <c r="N7" s="749"/>
      <c r="O7" s="749"/>
      <c r="P7" s="749"/>
      <c r="Q7" s="749"/>
      <c r="R7" s="749"/>
      <c r="S7" s="749"/>
      <c r="T7" s="749"/>
      <c r="U7" s="749"/>
      <c r="V7" s="749"/>
      <c r="W7" s="749"/>
      <c r="X7" s="98"/>
    </row>
    <row r="8" spans="1:33" ht="15.75" customHeight="1">
      <c r="A8" s="19"/>
      <c r="B8" s="15"/>
      <c r="C8" s="15"/>
      <c r="D8" s="290" t="s">
        <v>309</v>
      </c>
      <c r="E8" s="291"/>
      <c r="F8" s="291"/>
      <c r="G8" s="291"/>
      <c r="H8" s="793">
        <f>'A. Background Information'!N170</f>
        <v>158497.95387773376</v>
      </c>
      <c r="I8" s="793"/>
      <c r="J8" s="794"/>
      <c r="K8" s="37"/>
      <c r="L8" s="37"/>
      <c r="M8" s="37"/>
      <c r="N8" s="37"/>
      <c r="O8" s="37"/>
      <c r="P8" s="37"/>
      <c r="Q8" s="37"/>
      <c r="R8" s="37"/>
      <c r="S8" s="37"/>
      <c r="T8" s="37"/>
      <c r="U8" s="37"/>
      <c r="V8" s="37"/>
      <c r="W8" s="37"/>
      <c r="X8" s="37"/>
    </row>
    <row r="9" spans="1:33" ht="15.75" customHeight="1">
      <c r="A9" s="19"/>
      <c r="B9" s="15"/>
      <c r="C9" s="15"/>
      <c r="D9" s="293"/>
      <c r="E9" s="294"/>
      <c r="F9" s="294"/>
      <c r="G9" s="294"/>
      <c r="H9" s="795"/>
      <c r="I9" s="795"/>
      <c r="J9" s="796"/>
      <c r="K9" s="37"/>
      <c r="L9" s="37"/>
      <c r="M9" s="37"/>
      <c r="N9" s="37"/>
      <c r="O9" s="37"/>
      <c r="P9" s="37"/>
      <c r="Q9" s="37"/>
      <c r="R9" s="37"/>
      <c r="S9" s="37"/>
      <c r="T9" s="37"/>
      <c r="U9" s="37"/>
      <c r="V9" s="37"/>
      <c r="W9" s="37"/>
      <c r="X9" s="37"/>
    </row>
    <row r="10" spans="1:33" ht="15.75" customHeight="1">
      <c r="A10" s="19"/>
      <c r="B10" s="15"/>
      <c r="C10" s="15"/>
      <c r="D10" s="293"/>
      <c r="E10" s="294"/>
      <c r="F10" s="294"/>
      <c r="G10" s="294"/>
      <c r="H10" s="795"/>
      <c r="I10" s="795"/>
      <c r="J10" s="796"/>
      <c r="K10" s="37"/>
      <c r="L10" s="37"/>
      <c r="M10" s="37"/>
      <c r="N10" s="37"/>
      <c r="O10" s="37"/>
      <c r="P10" s="37"/>
      <c r="Q10" s="37"/>
      <c r="R10" s="37"/>
      <c r="S10" s="37"/>
      <c r="T10" s="41"/>
      <c r="U10" s="41"/>
      <c r="V10" s="41"/>
      <c r="W10" s="41"/>
      <c r="X10" s="41"/>
      <c r="Y10" s="41"/>
      <c r="Z10" s="41"/>
      <c r="AA10" s="41"/>
      <c r="AB10" s="41"/>
      <c r="AC10" s="41"/>
      <c r="AD10" s="41"/>
      <c r="AE10" s="41"/>
      <c r="AF10" s="41"/>
      <c r="AG10" s="41"/>
    </row>
    <row r="11" spans="1:33" ht="15.75" customHeight="1">
      <c r="A11" s="19"/>
      <c r="B11" s="15"/>
      <c r="C11" s="15"/>
      <c r="D11" s="293" t="s">
        <v>310</v>
      </c>
      <c r="E11" s="294"/>
      <c r="F11" s="294"/>
      <c r="G11" s="294"/>
      <c r="H11" s="703">
        <f>'A. Background Information'!N150</f>
        <v>1.9111999999999998</v>
      </c>
      <c r="I11" s="703"/>
      <c r="J11" s="704"/>
      <c r="T11" s="41"/>
      <c r="U11" s="41"/>
      <c r="V11" s="41"/>
      <c r="W11" s="41"/>
      <c r="X11" s="41"/>
      <c r="Y11" s="41"/>
      <c r="Z11" s="41"/>
      <c r="AA11" s="41"/>
      <c r="AB11" s="41"/>
      <c r="AC11" s="41"/>
      <c r="AD11" s="41"/>
      <c r="AE11" s="41"/>
      <c r="AF11" s="41"/>
      <c r="AG11" s="41"/>
    </row>
    <row r="12" spans="1:33" ht="15.75" customHeight="1">
      <c r="A12" s="19"/>
      <c r="B12" s="15"/>
      <c r="C12" s="15"/>
      <c r="D12" s="293"/>
      <c r="E12" s="294"/>
      <c r="F12" s="294"/>
      <c r="G12" s="294"/>
      <c r="H12" s="703"/>
      <c r="I12" s="703"/>
      <c r="J12" s="704"/>
      <c r="T12" s="41"/>
      <c r="U12" s="41"/>
      <c r="V12" s="41"/>
      <c r="W12" s="41"/>
      <c r="X12" s="41"/>
      <c r="Y12" s="41"/>
      <c r="Z12" s="41"/>
      <c r="AA12" s="41"/>
      <c r="AB12" s="41"/>
      <c r="AC12" s="41"/>
      <c r="AD12" s="41"/>
      <c r="AE12" s="41"/>
      <c r="AF12" s="41"/>
      <c r="AG12" s="41"/>
    </row>
    <row r="13" spans="1:33" ht="15.75" customHeight="1" thickBot="1">
      <c r="A13" s="19"/>
      <c r="B13" s="15"/>
      <c r="C13" s="15"/>
      <c r="D13" s="701"/>
      <c r="E13" s="702"/>
      <c r="F13" s="702"/>
      <c r="G13" s="702"/>
      <c r="H13" s="705"/>
      <c r="I13" s="705"/>
      <c r="J13" s="706"/>
      <c r="T13" s="41"/>
      <c r="U13" s="41"/>
      <c r="V13" s="41"/>
      <c r="W13" s="41"/>
      <c r="X13" s="41"/>
      <c r="Y13" s="41"/>
      <c r="Z13" s="41"/>
      <c r="AA13" s="41"/>
      <c r="AB13" s="41"/>
      <c r="AC13" s="41"/>
      <c r="AD13" s="41"/>
      <c r="AE13" s="41"/>
      <c r="AF13" s="41"/>
      <c r="AG13" s="41"/>
    </row>
    <row r="14" spans="1:33" ht="15.75" hidden="1" customHeight="1" thickBot="1">
      <c r="A14" s="19"/>
      <c r="B14" s="15"/>
      <c r="C14" s="15"/>
      <c r="T14" s="41"/>
      <c r="U14" s="41"/>
      <c r="V14" s="41"/>
      <c r="W14" s="41"/>
      <c r="X14" s="41"/>
      <c r="Y14" s="41"/>
      <c r="Z14" s="41"/>
      <c r="AA14" s="41"/>
      <c r="AB14" s="41"/>
      <c r="AC14" s="41"/>
      <c r="AD14" s="41"/>
      <c r="AE14" s="41"/>
      <c r="AF14" s="41"/>
      <c r="AG14" s="41"/>
    </row>
    <row r="15" spans="1:33" ht="12.75" hidden="1" customHeight="1">
      <c r="A15" s="19"/>
      <c r="B15" s="15"/>
      <c r="C15" s="15"/>
      <c r="D15" s="738" t="s">
        <v>311</v>
      </c>
      <c r="E15" s="581"/>
      <c r="F15" s="581"/>
      <c r="G15" s="581"/>
      <c r="H15" s="471" t="s">
        <v>213</v>
      </c>
      <c r="I15" s="471"/>
      <c r="J15" s="471"/>
      <c r="K15" s="471" t="s">
        <v>219</v>
      </c>
      <c r="L15" s="471"/>
      <c r="M15" s="471"/>
      <c r="N15" s="471" t="s">
        <v>225</v>
      </c>
      <c r="O15" s="471"/>
      <c r="P15" s="471"/>
      <c r="Q15" s="471" t="s">
        <v>80</v>
      </c>
      <c r="R15" s="474"/>
      <c r="S15" s="95"/>
      <c r="Y15" s="41"/>
      <c r="Z15" s="41"/>
      <c r="AA15" s="41"/>
      <c r="AB15" s="41"/>
      <c r="AC15" s="41"/>
      <c r="AD15" s="41"/>
      <c r="AE15" s="41"/>
      <c r="AF15" s="41"/>
      <c r="AG15" s="41"/>
    </row>
    <row r="16" spans="1:33" ht="12.75" hidden="1" customHeight="1">
      <c r="A16" s="19"/>
      <c r="B16" s="15"/>
      <c r="C16" s="15"/>
      <c r="D16" s="739"/>
      <c r="E16" s="584"/>
      <c r="F16" s="584"/>
      <c r="G16" s="584"/>
      <c r="H16" s="473"/>
      <c r="I16" s="473"/>
      <c r="J16" s="473"/>
      <c r="K16" s="473"/>
      <c r="L16" s="473"/>
      <c r="M16" s="473"/>
      <c r="N16" s="473"/>
      <c r="O16" s="473"/>
      <c r="P16" s="473"/>
      <c r="Q16" s="473"/>
      <c r="R16" s="475"/>
      <c r="S16" s="95"/>
      <c r="Y16" s="41"/>
      <c r="Z16" s="41"/>
      <c r="AA16" s="41"/>
      <c r="AB16" s="41"/>
      <c r="AC16" s="41"/>
      <c r="AD16" s="41"/>
      <c r="AE16" s="41"/>
      <c r="AF16" s="41"/>
      <c r="AG16" s="41"/>
    </row>
    <row r="17" spans="1:35" ht="12.75" hidden="1" customHeight="1">
      <c r="A17" s="19"/>
      <c r="B17" s="15"/>
      <c r="C17" s="15"/>
      <c r="D17" s="739"/>
      <c r="E17" s="584"/>
      <c r="F17" s="584"/>
      <c r="G17" s="584"/>
      <c r="H17" s="473"/>
      <c r="I17" s="473"/>
      <c r="J17" s="473"/>
      <c r="K17" s="473"/>
      <c r="L17" s="473"/>
      <c r="M17" s="473"/>
      <c r="N17" s="473"/>
      <c r="O17" s="473"/>
      <c r="P17" s="473"/>
      <c r="Q17" s="473"/>
      <c r="R17" s="475"/>
      <c r="S17" s="95"/>
      <c r="Y17" s="41"/>
      <c r="Z17" s="41"/>
      <c r="AA17" s="41"/>
      <c r="AB17" s="41"/>
      <c r="AC17" s="41"/>
      <c r="AD17" s="41"/>
      <c r="AE17" s="41"/>
      <c r="AF17" s="41"/>
      <c r="AG17" s="41"/>
    </row>
    <row r="18" spans="1:35" ht="12.75" hidden="1" customHeight="1">
      <c r="A18" s="19"/>
      <c r="B18" s="15"/>
      <c r="C18" s="15"/>
      <c r="D18" s="739"/>
      <c r="E18" s="584"/>
      <c r="F18" s="584"/>
      <c r="G18" s="584"/>
      <c r="H18" s="473"/>
      <c r="I18" s="473"/>
      <c r="J18" s="473"/>
      <c r="K18" s="473"/>
      <c r="L18" s="473"/>
      <c r="M18" s="473"/>
      <c r="N18" s="473"/>
      <c r="O18" s="473"/>
      <c r="P18" s="473"/>
      <c r="Q18" s="473"/>
      <c r="R18" s="475"/>
      <c r="S18" s="95"/>
      <c r="Y18" s="41"/>
      <c r="Z18" s="41"/>
      <c r="AA18" s="41"/>
      <c r="AB18" s="41"/>
      <c r="AC18" s="41"/>
      <c r="AD18" s="41"/>
      <c r="AE18" s="41"/>
      <c r="AF18" s="41"/>
      <c r="AG18" s="41"/>
    </row>
    <row r="19" spans="1:35" ht="12.75" hidden="1" customHeight="1">
      <c r="A19" s="19"/>
      <c r="B19" s="15"/>
      <c r="C19" s="15"/>
      <c r="D19" s="201" t="s">
        <v>312</v>
      </c>
      <c r="E19" s="202"/>
      <c r="F19" s="202"/>
      <c r="G19" s="202"/>
      <c r="H19" s="630">
        <f>H21/$H$8</f>
        <v>0.22857149508479371</v>
      </c>
      <c r="I19" s="630"/>
      <c r="J19" s="630"/>
      <c r="K19" s="630">
        <f>K21/$H$8</f>
        <v>0.45714299016958743</v>
      </c>
      <c r="L19" s="630"/>
      <c r="M19" s="630"/>
      <c r="N19" s="630">
        <f>N21/$H$8</f>
        <v>0.31428580574159137</v>
      </c>
      <c r="O19" s="630"/>
      <c r="P19" s="630"/>
      <c r="Q19" s="630">
        <f>SUM(H19:P20)</f>
        <v>1.0000002909959727</v>
      </c>
      <c r="R19" s="729"/>
      <c r="S19" s="118"/>
      <c r="Y19" s="41"/>
      <c r="Z19" s="41"/>
      <c r="AA19" s="41"/>
      <c r="AB19" s="41"/>
      <c r="AC19" s="41"/>
      <c r="AD19" s="41"/>
      <c r="AE19" s="41"/>
      <c r="AF19" s="41"/>
      <c r="AG19" s="41"/>
    </row>
    <row r="20" spans="1:35" ht="13.5" hidden="1">
      <c r="A20" s="19"/>
      <c r="B20" s="15"/>
      <c r="C20" s="15"/>
      <c r="D20" s="201"/>
      <c r="E20" s="202"/>
      <c r="F20" s="202"/>
      <c r="G20" s="202"/>
      <c r="H20" s="630"/>
      <c r="I20" s="630"/>
      <c r="J20" s="630"/>
      <c r="K20" s="630"/>
      <c r="L20" s="630"/>
      <c r="M20" s="630"/>
      <c r="N20" s="630"/>
      <c r="O20" s="630"/>
      <c r="P20" s="630"/>
      <c r="Q20" s="630"/>
      <c r="R20" s="729"/>
      <c r="S20" s="118"/>
      <c r="Y20" s="41"/>
      <c r="Z20" s="41"/>
      <c r="AA20" s="41"/>
      <c r="AB20" s="41"/>
      <c r="AC20" s="41"/>
      <c r="AD20" s="41"/>
      <c r="AE20" s="41"/>
      <c r="AF20" s="41"/>
      <c r="AG20" s="41"/>
    </row>
    <row r="21" spans="1:35" ht="12.75" hidden="1" customHeight="1">
      <c r="A21" s="19"/>
      <c r="B21" s="15"/>
      <c r="C21" s="15"/>
      <c r="D21" s="201" t="s">
        <v>313</v>
      </c>
      <c r="E21" s="202"/>
      <c r="F21" s="202"/>
      <c r="G21" s="202"/>
      <c r="H21" s="620">
        <f>H83</f>
        <v>36228.114285714284</v>
      </c>
      <c r="I21" s="620"/>
      <c r="J21" s="620"/>
      <c r="K21" s="620">
        <f>K83</f>
        <v>72456.228571428568</v>
      </c>
      <c r="L21" s="620"/>
      <c r="M21" s="620"/>
      <c r="N21" s="620">
        <f>N83</f>
        <v>49813.657142857141</v>
      </c>
      <c r="O21" s="620"/>
      <c r="P21" s="620"/>
      <c r="Q21" s="759">
        <f>SUM(H21:P22)</f>
        <v>158498</v>
      </c>
      <c r="R21" s="760"/>
      <c r="S21" s="119"/>
      <c r="Y21" s="41"/>
      <c r="Z21" s="41"/>
      <c r="AA21" s="41"/>
      <c r="AB21" s="41"/>
      <c r="AC21" s="41"/>
      <c r="AD21" s="41"/>
      <c r="AE21" s="41"/>
      <c r="AF21" s="41"/>
      <c r="AG21" s="41"/>
    </row>
    <row r="22" spans="1:35" ht="13.5" hidden="1">
      <c r="A22" s="19"/>
      <c r="B22" s="15"/>
      <c r="C22" s="15"/>
      <c r="D22" s="201"/>
      <c r="E22" s="202"/>
      <c r="F22" s="202"/>
      <c r="G22" s="202"/>
      <c r="H22" s="620"/>
      <c r="I22" s="620"/>
      <c r="J22" s="620"/>
      <c r="K22" s="620"/>
      <c r="L22" s="620"/>
      <c r="M22" s="620"/>
      <c r="N22" s="620"/>
      <c r="O22" s="620"/>
      <c r="P22" s="620"/>
      <c r="Q22" s="761"/>
      <c r="R22" s="762"/>
      <c r="S22" s="119"/>
      <c r="Y22" s="41"/>
      <c r="Z22" s="41"/>
      <c r="AA22" s="41"/>
      <c r="AB22" s="41"/>
      <c r="AC22" s="41"/>
      <c r="AD22" s="41"/>
      <c r="AE22" s="41"/>
      <c r="AF22" s="41"/>
      <c r="AG22" s="41"/>
    </row>
    <row r="23" spans="1:35" ht="12.75" hidden="1" customHeight="1">
      <c r="A23" s="19"/>
      <c r="B23" s="15"/>
      <c r="C23" s="15"/>
      <c r="D23" s="201" t="s">
        <v>314</v>
      </c>
      <c r="E23" s="202"/>
      <c r="F23" s="202"/>
      <c r="G23" s="202"/>
      <c r="H23" s="620">
        <f>H21/('A. Background Information'!$E$63/1000000)</f>
        <v>22075.641363797407</v>
      </c>
      <c r="I23" s="620"/>
      <c r="J23" s="620"/>
      <c r="K23" s="620">
        <f>K21/('A. Background Information'!$E$63/1000000)</f>
        <v>44151.282727594815</v>
      </c>
      <c r="L23" s="620"/>
      <c r="M23" s="620"/>
      <c r="N23" s="620">
        <f>N21/('A. Background Information'!$E$63/1000000)</f>
        <v>30354.006875221432</v>
      </c>
      <c r="O23" s="620"/>
      <c r="P23" s="620"/>
      <c r="Q23" s="759">
        <f>SUM(H23:P24)</f>
        <v>96580.930966613654</v>
      </c>
      <c r="R23" s="760"/>
      <c r="S23" s="119"/>
      <c r="Y23" s="41"/>
      <c r="Z23" s="41"/>
      <c r="AA23" s="41"/>
      <c r="AB23" s="41"/>
      <c r="AC23" s="41"/>
      <c r="AD23" s="41"/>
      <c r="AE23" s="41"/>
      <c r="AF23" s="41"/>
      <c r="AG23" s="41"/>
    </row>
    <row r="24" spans="1:35" ht="13.5" hidden="1">
      <c r="D24" s="201"/>
      <c r="E24" s="202"/>
      <c r="F24" s="202"/>
      <c r="G24" s="202"/>
      <c r="H24" s="620"/>
      <c r="I24" s="620"/>
      <c r="J24" s="620"/>
      <c r="K24" s="620"/>
      <c r="L24" s="620"/>
      <c r="M24" s="620"/>
      <c r="N24" s="620"/>
      <c r="O24" s="620"/>
      <c r="P24" s="620"/>
      <c r="Q24" s="761"/>
      <c r="R24" s="762"/>
      <c r="S24" s="119"/>
      <c r="Y24" s="41"/>
      <c r="Z24" s="41"/>
      <c r="AA24" s="41"/>
      <c r="AG24" s="41"/>
    </row>
    <row r="25" spans="1:35" ht="12.75" hidden="1" customHeight="1">
      <c r="D25" s="201" t="s">
        <v>315</v>
      </c>
      <c r="E25" s="202"/>
      <c r="F25" s="202"/>
      <c r="G25" s="202"/>
      <c r="H25" s="630">
        <f>H27/$H$11</f>
        <v>0.22857142857142859</v>
      </c>
      <c r="I25" s="630"/>
      <c r="J25" s="630"/>
      <c r="K25" s="630">
        <f>K27/$H$11</f>
        <v>0.45714285714285718</v>
      </c>
      <c r="L25" s="630"/>
      <c r="M25" s="630"/>
      <c r="N25" s="630">
        <f>N27/$H$11</f>
        <v>0.31428571428571433</v>
      </c>
      <c r="O25" s="630"/>
      <c r="P25" s="630"/>
      <c r="Q25" s="630">
        <f>SUM(H25:P26)</f>
        <v>1</v>
      </c>
      <c r="R25" s="729"/>
      <c r="S25" s="118"/>
      <c r="Y25" s="41"/>
      <c r="Z25" s="41"/>
      <c r="AA25" s="41"/>
      <c r="AG25" s="41"/>
    </row>
    <row r="26" spans="1:35" ht="12.75" hidden="1" customHeight="1">
      <c r="D26" s="201"/>
      <c r="E26" s="202"/>
      <c r="F26" s="202"/>
      <c r="G26" s="202"/>
      <c r="H26" s="630"/>
      <c r="I26" s="630"/>
      <c r="J26" s="630"/>
      <c r="K26" s="630"/>
      <c r="L26" s="630"/>
      <c r="M26" s="630"/>
      <c r="N26" s="630"/>
      <c r="O26" s="630"/>
      <c r="P26" s="630"/>
      <c r="Q26" s="630"/>
      <c r="R26" s="729"/>
      <c r="S26" s="118"/>
      <c r="Y26" s="41"/>
      <c r="Z26" s="41"/>
      <c r="AA26" s="41"/>
      <c r="AG26" s="41"/>
    </row>
    <row r="27" spans="1:35" ht="12.75" hidden="1" customHeight="1">
      <c r="D27" s="201" t="s">
        <v>316</v>
      </c>
      <c r="E27" s="202"/>
      <c r="F27" s="202"/>
      <c r="G27" s="202"/>
      <c r="H27" s="755">
        <f>J83</f>
        <v>0.43684571428571428</v>
      </c>
      <c r="I27" s="388"/>
      <c r="J27" s="388"/>
      <c r="K27" s="755">
        <f>M83</f>
        <v>0.87369142857142856</v>
      </c>
      <c r="L27" s="388"/>
      <c r="M27" s="388"/>
      <c r="N27" s="755">
        <f>P83</f>
        <v>0.60066285714285717</v>
      </c>
      <c r="O27" s="388"/>
      <c r="P27" s="388"/>
      <c r="Q27" s="755">
        <f>SUM(H27:P28)</f>
        <v>1.9112</v>
      </c>
      <c r="R27" s="892"/>
      <c r="S27" s="105"/>
      <c r="Y27" s="41"/>
      <c r="Z27" s="41"/>
      <c r="AA27" s="41"/>
      <c r="AG27" s="41"/>
    </row>
    <row r="28" spans="1:35" ht="13.5" hidden="1">
      <c r="D28" s="201"/>
      <c r="E28" s="202"/>
      <c r="F28" s="202"/>
      <c r="G28" s="202"/>
      <c r="H28" s="388"/>
      <c r="I28" s="388"/>
      <c r="J28" s="388"/>
      <c r="K28" s="388"/>
      <c r="L28" s="388"/>
      <c r="M28" s="388"/>
      <c r="N28" s="388"/>
      <c r="O28" s="388"/>
      <c r="P28" s="388"/>
      <c r="Q28" s="755"/>
      <c r="R28" s="892"/>
      <c r="S28" s="105"/>
      <c r="Y28" s="41"/>
      <c r="Z28" s="41"/>
      <c r="AA28" s="41"/>
      <c r="AG28" s="41"/>
    </row>
    <row r="29" spans="1:35" ht="15.75" hidden="1" customHeight="1">
      <c r="D29" s="201" t="s">
        <v>317</v>
      </c>
      <c r="E29" s="202"/>
      <c r="F29" s="202"/>
      <c r="G29" s="202"/>
      <c r="H29" s="388">
        <f>H27/'A. Background Information'!$E$63/1000000</f>
        <v>2.6619241740898688E-13</v>
      </c>
      <c r="I29" s="388"/>
      <c r="J29" s="388"/>
      <c r="K29" s="388">
        <f>K27/'A. Background Information'!$E$63/1000000</f>
        <v>5.3238483481797376E-13</v>
      </c>
      <c r="L29" s="388"/>
      <c r="M29" s="388"/>
      <c r="N29" s="388">
        <f>N27/'A. Background Information'!$E$63/1000000</f>
        <v>3.6601457393735699E-13</v>
      </c>
      <c r="O29" s="388"/>
      <c r="P29" s="388"/>
      <c r="Q29" s="388">
        <f>SUM(H29:P30)</f>
        <v>1.1645918261643177E-12</v>
      </c>
      <c r="R29" s="736"/>
      <c r="S29" s="105"/>
      <c r="Y29" s="41"/>
      <c r="Z29" s="41"/>
      <c r="AA29" s="41"/>
      <c r="AG29" s="41"/>
    </row>
    <row r="30" spans="1:35" ht="15.75" hidden="1" customHeight="1" thickBot="1">
      <c r="D30" s="203"/>
      <c r="E30" s="204"/>
      <c r="F30" s="204"/>
      <c r="G30" s="204"/>
      <c r="H30" s="389"/>
      <c r="I30" s="389"/>
      <c r="J30" s="389"/>
      <c r="K30" s="389"/>
      <c r="L30" s="389"/>
      <c r="M30" s="389"/>
      <c r="N30" s="389"/>
      <c r="O30" s="389"/>
      <c r="P30" s="389"/>
      <c r="Q30" s="389"/>
      <c r="R30" s="737"/>
      <c r="S30" s="105"/>
      <c r="Y30" s="41"/>
      <c r="Z30" s="41"/>
      <c r="AA30" s="41"/>
      <c r="AG30" s="41"/>
    </row>
    <row r="31" spans="1:35" ht="15.75" customHeight="1">
      <c r="Z31" s="41"/>
      <c r="AA31" s="41"/>
    </row>
    <row r="32" spans="1:35" ht="15.75" customHeight="1">
      <c r="B32" s="99"/>
      <c r="D32" s="143"/>
      <c r="E32" s="143"/>
      <c r="F32" s="143"/>
      <c r="G32" s="143"/>
      <c r="H32" s="143"/>
      <c r="I32" s="143"/>
      <c r="J32" s="143"/>
      <c r="K32" s="143"/>
      <c r="L32" s="143"/>
      <c r="M32" s="143"/>
      <c r="N32" s="143"/>
      <c r="O32" s="143"/>
      <c r="P32" s="143"/>
      <c r="Q32" s="143"/>
      <c r="R32" s="143"/>
      <c r="S32" s="120"/>
      <c r="Z32" s="41"/>
      <c r="AA32" s="41"/>
      <c r="AG32" s="102"/>
      <c r="AH32" s="102"/>
      <c r="AI32" s="102"/>
    </row>
    <row r="33" spans="2:39" ht="15.75" customHeight="1">
      <c r="B33" s="99"/>
      <c r="D33" s="756" t="s">
        <v>318</v>
      </c>
      <c r="E33" s="756"/>
      <c r="F33" s="756"/>
      <c r="G33" s="756"/>
      <c r="H33" s="756"/>
      <c r="I33" s="756"/>
      <c r="J33" s="756"/>
      <c r="K33" s="756"/>
      <c r="L33" s="756"/>
      <c r="M33" s="756"/>
      <c r="N33" s="756"/>
      <c r="O33" s="756"/>
      <c r="P33" s="756"/>
      <c r="Q33" s="756"/>
      <c r="R33" s="756"/>
      <c r="S33" s="756"/>
      <c r="T33" s="756"/>
      <c r="U33" s="756"/>
      <c r="Z33" s="41"/>
      <c r="AA33" s="41"/>
      <c r="AG33" s="102"/>
      <c r="AH33" s="102"/>
      <c r="AI33" s="102"/>
    </row>
    <row r="34" spans="2:39" ht="15.75" customHeight="1">
      <c r="B34" s="99"/>
      <c r="Z34" s="41"/>
      <c r="AA34" s="41"/>
      <c r="AG34" s="102"/>
      <c r="AH34" s="102"/>
      <c r="AI34" s="102"/>
    </row>
    <row r="35" spans="2:39" ht="15.75" customHeight="1" thickBot="1">
      <c r="B35" s="99"/>
      <c r="Z35" s="41"/>
      <c r="AA35" s="41"/>
      <c r="AG35" s="102"/>
      <c r="AH35" s="102"/>
      <c r="AI35" s="102"/>
    </row>
    <row r="36" spans="2:39" ht="15.75" customHeight="1" thickTop="1">
      <c r="B36" s="458" t="s">
        <v>408</v>
      </c>
      <c r="C36" s="458"/>
      <c r="D36" s="740" t="s">
        <v>320</v>
      </c>
      <c r="E36" s="741"/>
      <c r="F36" s="741"/>
      <c r="G36" s="742"/>
      <c r="H36" s="471" t="s">
        <v>213</v>
      </c>
      <c r="I36" s="471"/>
      <c r="J36" s="471"/>
      <c r="K36" s="471" t="s">
        <v>219</v>
      </c>
      <c r="L36" s="471"/>
      <c r="M36" s="471"/>
      <c r="N36" s="471" t="s">
        <v>225</v>
      </c>
      <c r="O36" s="471"/>
      <c r="P36" s="471"/>
      <c r="Q36" s="889" t="s">
        <v>80</v>
      </c>
      <c r="R36" s="474"/>
      <c r="S36" s="95"/>
      <c r="T36" s="607" t="s">
        <v>212</v>
      </c>
      <c r="U36" s="608"/>
      <c r="V36" s="608"/>
      <c r="W36" s="608"/>
      <c r="X36" s="609"/>
      <c r="Z36" s="41"/>
      <c r="AA36" s="41"/>
      <c r="AG36" s="102"/>
      <c r="AH36" s="102"/>
      <c r="AI36" s="102"/>
    </row>
    <row r="37" spans="2:39" ht="14" thickBot="1">
      <c r="B37" s="458"/>
      <c r="C37" s="458"/>
      <c r="D37" s="743"/>
      <c r="E37" s="744"/>
      <c r="F37" s="744"/>
      <c r="G37" s="745"/>
      <c r="H37" s="473"/>
      <c r="I37" s="473"/>
      <c r="J37" s="473"/>
      <c r="K37" s="473"/>
      <c r="L37" s="473"/>
      <c r="M37" s="473"/>
      <c r="N37" s="473"/>
      <c r="O37" s="473"/>
      <c r="P37" s="473"/>
      <c r="Q37" s="890"/>
      <c r="R37" s="475"/>
      <c r="S37" s="95"/>
      <c r="T37" s="610"/>
      <c r="U37" s="611"/>
      <c r="V37" s="611"/>
      <c r="W37" s="611"/>
      <c r="X37" s="612"/>
      <c r="Z37" s="41"/>
      <c r="AA37" s="41"/>
      <c r="AG37" s="102"/>
      <c r="AH37" s="102"/>
      <c r="AI37" s="102"/>
    </row>
    <row r="38" spans="2:39" ht="15.75" customHeight="1" thickTop="1">
      <c r="B38" s="96"/>
      <c r="C38" s="96"/>
      <c r="D38" s="743"/>
      <c r="E38" s="744"/>
      <c r="F38" s="744"/>
      <c r="G38" s="745"/>
      <c r="H38" s="473"/>
      <c r="I38" s="473"/>
      <c r="J38" s="473"/>
      <c r="K38" s="473"/>
      <c r="L38" s="473"/>
      <c r="M38" s="473"/>
      <c r="N38" s="473"/>
      <c r="O38" s="473"/>
      <c r="P38" s="473"/>
      <c r="Q38" s="890"/>
      <c r="R38" s="475"/>
      <c r="S38" s="95"/>
      <c r="T38" s="601" t="s">
        <v>109</v>
      </c>
      <c r="U38" s="603" t="s">
        <v>110</v>
      </c>
      <c r="V38" s="605"/>
      <c r="W38" s="603" t="s">
        <v>111</v>
      </c>
      <c r="X38" s="114"/>
      <c r="Z38" s="41"/>
      <c r="AA38" s="41"/>
      <c r="AG38" s="102"/>
      <c r="AH38" s="102"/>
      <c r="AI38" s="102"/>
    </row>
    <row r="39" spans="2:39" ht="15.75" customHeight="1" thickBot="1">
      <c r="B39" s="99"/>
      <c r="D39" s="743"/>
      <c r="E39" s="744"/>
      <c r="F39" s="744"/>
      <c r="G39" s="745"/>
      <c r="H39" s="473"/>
      <c r="I39" s="473"/>
      <c r="J39" s="473"/>
      <c r="K39" s="473"/>
      <c r="L39" s="473"/>
      <c r="M39" s="473"/>
      <c r="N39" s="473"/>
      <c r="O39" s="473"/>
      <c r="P39" s="473"/>
      <c r="Q39" s="890"/>
      <c r="R39" s="475"/>
      <c r="S39" s="95"/>
      <c r="T39" s="602"/>
      <c r="U39" s="604"/>
      <c r="V39" s="606"/>
      <c r="W39" s="604"/>
      <c r="X39" s="115"/>
      <c r="Z39" s="41"/>
      <c r="AA39" s="41"/>
      <c r="AG39" s="102"/>
      <c r="AH39" s="102"/>
      <c r="AI39" s="102"/>
    </row>
    <row r="40" spans="2:39" ht="15.75" customHeight="1">
      <c r="B40" s="99"/>
      <c r="D40" s="743"/>
      <c r="E40" s="744"/>
      <c r="F40" s="744"/>
      <c r="G40" s="745"/>
      <c r="H40" s="632" t="s">
        <v>321</v>
      </c>
      <c r="I40" s="552"/>
      <c r="J40" s="634" t="s">
        <v>322</v>
      </c>
      <c r="K40" s="632" t="s">
        <v>321</v>
      </c>
      <c r="L40" s="552"/>
      <c r="M40" s="634" t="s">
        <v>322</v>
      </c>
      <c r="N40" s="632" t="s">
        <v>321</v>
      </c>
      <c r="O40" s="552"/>
      <c r="P40" s="632" t="s">
        <v>322</v>
      </c>
      <c r="Q40" s="595" t="s">
        <v>321</v>
      </c>
      <c r="R40" s="598" t="s">
        <v>322</v>
      </c>
      <c r="S40" s="95"/>
      <c r="T40" s="450" t="s">
        <v>213</v>
      </c>
      <c r="U40" s="446" t="s">
        <v>214</v>
      </c>
      <c r="V40" s="432" t="s">
        <v>115</v>
      </c>
      <c r="W40" s="430" t="s">
        <v>215</v>
      </c>
      <c r="X40" s="60"/>
      <c r="Z40" s="41"/>
      <c r="AA40" s="41"/>
      <c r="AG40" s="102"/>
      <c r="AH40" s="102"/>
      <c r="AI40" s="102"/>
    </row>
    <row r="41" spans="2:39" ht="15.75" customHeight="1">
      <c r="B41" s="99"/>
      <c r="D41" s="746"/>
      <c r="E41" s="747"/>
      <c r="F41" s="747"/>
      <c r="G41" s="748"/>
      <c r="H41" s="633"/>
      <c r="I41" s="554"/>
      <c r="J41" s="635"/>
      <c r="K41" s="633"/>
      <c r="L41" s="554"/>
      <c r="M41" s="635"/>
      <c r="N41" s="633"/>
      <c r="O41" s="554"/>
      <c r="P41" s="633"/>
      <c r="Q41" s="596"/>
      <c r="R41" s="599"/>
      <c r="S41" s="95"/>
      <c r="T41" s="450"/>
      <c r="U41" s="446"/>
      <c r="V41" s="432"/>
      <c r="W41" s="430"/>
      <c r="X41" s="60"/>
      <c r="Z41" s="41"/>
      <c r="AA41" s="41"/>
      <c r="AG41" s="102"/>
      <c r="AH41" s="102"/>
      <c r="AI41" s="102"/>
      <c r="AJ41" s="121"/>
    </row>
    <row r="42" spans="2:39" ht="15.75" customHeight="1">
      <c r="B42" s="99"/>
      <c r="D42" s="651" t="str">
        <f>'A. Background Information'!F38</f>
        <v>Estonian Ministry of the Interior</v>
      </c>
      <c r="E42" s="652"/>
      <c r="F42" s="652"/>
      <c r="G42" s="653"/>
      <c r="H42" s="576">
        <v>36228.114285714284</v>
      </c>
      <c r="I42" s="577"/>
      <c r="J42" s="574">
        <v>0.43684571428571428</v>
      </c>
      <c r="K42" s="576">
        <v>72456.228571428568</v>
      </c>
      <c r="L42" s="577"/>
      <c r="M42" s="574">
        <v>0.87369142857142856</v>
      </c>
      <c r="N42" s="576">
        <v>49813.657142857141</v>
      </c>
      <c r="O42" s="577"/>
      <c r="P42" s="574">
        <v>0.60066285714285717</v>
      </c>
      <c r="Q42" s="596"/>
      <c r="R42" s="599"/>
      <c r="S42" s="122"/>
      <c r="T42" s="450"/>
      <c r="U42" s="446"/>
      <c r="V42" s="432" t="s">
        <v>115</v>
      </c>
      <c r="W42" s="430" t="s">
        <v>216</v>
      </c>
      <c r="X42" s="60"/>
      <c r="Z42" s="41"/>
      <c r="AA42" s="41"/>
      <c r="AG42" s="102"/>
      <c r="AH42" s="102"/>
      <c r="AI42" s="102"/>
    </row>
    <row r="43" spans="2:39" ht="15.75" customHeight="1">
      <c r="B43" s="99"/>
      <c r="D43" s="654"/>
      <c r="E43" s="655"/>
      <c r="F43" s="655"/>
      <c r="G43" s="656"/>
      <c r="H43" s="578"/>
      <c r="I43" s="579"/>
      <c r="J43" s="575"/>
      <c r="K43" s="578"/>
      <c r="L43" s="579"/>
      <c r="M43" s="575"/>
      <c r="N43" s="578"/>
      <c r="O43" s="579"/>
      <c r="P43" s="575"/>
      <c r="Q43" s="596"/>
      <c r="R43" s="599"/>
      <c r="S43" s="122"/>
      <c r="T43" s="450"/>
      <c r="U43" s="446"/>
      <c r="V43" s="432"/>
      <c r="W43" s="430"/>
      <c r="X43" s="60"/>
      <c r="Z43" s="41"/>
      <c r="AA43" s="41"/>
      <c r="AG43" s="102"/>
      <c r="AH43" s="102"/>
      <c r="AI43" s="102"/>
    </row>
    <row r="44" spans="2:39" ht="15.75" customHeight="1">
      <c r="B44" s="99"/>
      <c r="D44" s="651" t="str">
        <f>'A. Background Information'!F39</f>
        <v>Internal Audit Department of the Estonian Ministry of the Interior</v>
      </c>
      <c r="E44" s="652"/>
      <c r="F44" s="652"/>
      <c r="G44" s="653"/>
      <c r="H44" s="576">
        <v>0</v>
      </c>
      <c r="I44" s="577">
        <v>0</v>
      </c>
      <c r="J44" s="574">
        <v>0</v>
      </c>
      <c r="K44" s="576">
        <v>0</v>
      </c>
      <c r="L44" s="577">
        <v>0</v>
      </c>
      <c r="M44" s="574">
        <v>0</v>
      </c>
      <c r="N44" s="576">
        <v>0</v>
      </c>
      <c r="O44" s="577">
        <v>0</v>
      </c>
      <c r="P44" s="574">
        <v>0</v>
      </c>
      <c r="Q44" s="596"/>
      <c r="R44" s="599"/>
      <c r="S44" s="122"/>
      <c r="T44" s="450"/>
      <c r="U44" s="446"/>
      <c r="V44" s="432" t="s">
        <v>115</v>
      </c>
      <c r="W44" s="430" t="s">
        <v>217</v>
      </c>
      <c r="X44" s="60"/>
      <c r="Z44" s="41"/>
      <c r="AA44" s="41"/>
      <c r="AG44" s="102"/>
      <c r="AH44" s="102"/>
      <c r="AI44" s="102"/>
    </row>
    <row r="45" spans="2:39" ht="15.75" customHeight="1">
      <c r="B45" s="99"/>
      <c r="D45" s="654"/>
      <c r="E45" s="655"/>
      <c r="F45" s="655"/>
      <c r="G45" s="656"/>
      <c r="H45" s="578"/>
      <c r="I45" s="579"/>
      <c r="J45" s="575"/>
      <c r="K45" s="578"/>
      <c r="L45" s="579"/>
      <c r="M45" s="575"/>
      <c r="N45" s="578"/>
      <c r="O45" s="579"/>
      <c r="P45" s="575"/>
      <c r="Q45" s="596"/>
      <c r="R45" s="599"/>
      <c r="S45" s="122"/>
      <c r="T45" s="450"/>
      <c r="U45" s="446"/>
      <c r="V45" s="432"/>
      <c r="W45" s="430"/>
      <c r="X45" s="60"/>
      <c r="Z45" s="41"/>
      <c r="AA45" s="41"/>
      <c r="AG45" s="102"/>
      <c r="AH45" s="102"/>
      <c r="AI45" s="102"/>
    </row>
    <row r="46" spans="2:39" ht="15.75" customHeight="1">
      <c r="B46" s="99"/>
      <c r="D46" s="642" t="s">
        <v>323</v>
      </c>
      <c r="E46" s="643"/>
      <c r="F46" s="643"/>
      <c r="G46" s="644"/>
      <c r="H46" s="621" t="s">
        <v>1554</v>
      </c>
      <c r="I46" s="622"/>
      <c r="J46" s="622"/>
      <c r="K46" s="622"/>
      <c r="L46" s="622"/>
      <c r="M46" s="622"/>
      <c r="N46" s="622"/>
      <c r="O46" s="622"/>
      <c r="P46" s="622"/>
      <c r="Q46" s="596"/>
      <c r="R46" s="599"/>
      <c r="S46" s="127"/>
      <c r="T46" s="450"/>
      <c r="U46" s="446"/>
      <c r="V46" s="432" t="s">
        <v>115</v>
      </c>
      <c r="W46" s="430" t="s">
        <v>218</v>
      </c>
      <c r="X46" s="60"/>
      <c r="Z46" s="41"/>
      <c r="AA46" s="41"/>
      <c r="AG46" s="102"/>
      <c r="AH46" s="102"/>
      <c r="AI46" s="102"/>
      <c r="AJ46" s="103"/>
      <c r="AK46" s="103"/>
      <c r="AL46" s="103"/>
      <c r="AM46" s="103"/>
    </row>
    <row r="47" spans="2:39" ht="15.75" customHeight="1" thickBot="1">
      <c r="B47" s="99"/>
      <c r="D47" s="645"/>
      <c r="E47" s="646"/>
      <c r="F47" s="646"/>
      <c r="G47" s="647"/>
      <c r="H47" s="624"/>
      <c r="I47" s="625"/>
      <c r="J47" s="625"/>
      <c r="K47" s="625"/>
      <c r="L47" s="625"/>
      <c r="M47" s="625"/>
      <c r="N47" s="625"/>
      <c r="O47" s="625"/>
      <c r="P47" s="625"/>
      <c r="Q47" s="596"/>
      <c r="R47" s="599"/>
      <c r="S47" s="127"/>
      <c r="T47" s="449"/>
      <c r="U47" s="447"/>
      <c r="V47" s="433"/>
      <c r="W47" s="431"/>
      <c r="X47" s="61"/>
      <c r="Z47" s="41"/>
      <c r="AA47" s="41"/>
      <c r="AG47" s="102"/>
      <c r="AH47" s="102"/>
      <c r="AI47" s="102"/>
      <c r="AJ47" s="103"/>
      <c r="AK47" s="103"/>
      <c r="AL47" s="103"/>
      <c r="AM47" s="103"/>
    </row>
    <row r="48" spans="2:39" ht="15.75" customHeight="1">
      <c r="B48" s="99"/>
      <c r="D48" s="645"/>
      <c r="E48" s="646"/>
      <c r="F48" s="646"/>
      <c r="G48" s="647"/>
      <c r="H48" s="624"/>
      <c r="I48" s="625"/>
      <c r="J48" s="625"/>
      <c r="K48" s="625"/>
      <c r="L48" s="625"/>
      <c r="M48" s="625"/>
      <c r="N48" s="625"/>
      <c r="O48" s="625"/>
      <c r="P48" s="625"/>
      <c r="Q48" s="596"/>
      <c r="R48" s="599"/>
      <c r="S48" s="127"/>
      <c r="T48" s="448" t="s">
        <v>219</v>
      </c>
      <c r="U48" s="445" t="s">
        <v>220</v>
      </c>
      <c r="V48" s="434" t="s">
        <v>115</v>
      </c>
      <c r="W48" s="435" t="s">
        <v>221</v>
      </c>
      <c r="X48" s="59"/>
      <c r="Z48" s="41"/>
      <c r="AA48" s="41"/>
      <c r="AB48" s="41"/>
      <c r="AC48" s="41"/>
      <c r="AD48" s="102"/>
      <c r="AE48" s="102"/>
      <c r="AF48" s="102"/>
      <c r="AG48" s="102"/>
      <c r="AH48" s="102"/>
      <c r="AI48" s="102"/>
      <c r="AJ48" s="103"/>
      <c r="AK48" s="103"/>
      <c r="AL48" s="103"/>
      <c r="AM48" s="103"/>
    </row>
    <row r="49" spans="2:39" ht="15.75" customHeight="1">
      <c r="B49" s="99"/>
      <c r="D49" s="645"/>
      <c r="E49" s="646"/>
      <c r="F49" s="646"/>
      <c r="G49" s="647"/>
      <c r="H49" s="624"/>
      <c r="I49" s="625"/>
      <c r="J49" s="625"/>
      <c r="K49" s="625"/>
      <c r="L49" s="625"/>
      <c r="M49" s="625"/>
      <c r="N49" s="625"/>
      <c r="O49" s="625"/>
      <c r="P49" s="625"/>
      <c r="Q49" s="596"/>
      <c r="R49" s="599"/>
      <c r="S49" s="127"/>
      <c r="T49" s="450"/>
      <c r="U49" s="446"/>
      <c r="V49" s="432"/>
      <c r="W49" s="430"/>
      <c r="X49" s="60"/>
      <c r="Z49" s="41"/>
      <c r="AA49" s="41"/>
      <c r="AB49" s="41"/>
      <c r="AC49" s="41"/>
      <c r="AD49" s="102"/>
      <c r="AE49" s="102"/>
      <c r="AF49" s="102"/>
      <c r="AG49" s="102"/>
      <c r="AH49" s="102"/>
      <c r="AI49" s="102"/>
      <c r="AJ49" s="103"/>
      <c r="AK49" s="103"/>
      <c r="AL49" s="103"/>
      <c r="AM49" s="103"/>
    </row>
    <row r="50" spans="2:39" ht="15.75" customHeight="1">
      <c r="B50" s="99"/>
      <c r="D50" s="648"/>
      <c r="E50" s="649"/>
      <c r="F50" s="649"/>
      <c r="G50" s="650"/>
      <c r="H50" s="627"/>
      <c r="I50" s="628"/>
      <c r="J50" s="628"/>
      <c r="K50" s="628"/>
      <c r="L50" s="628"/>
      <c r="M50" s="628"/>
      <c r="N50" s="628"/>
      <c r="O50" s="628"/>
      <c r="P50" s="628"/>
      <c r="Q50" s="596"/>
      <c r="R50" s="599"/>
      <c r="S50" s="127"/>
      <c r="T50" s="450"/>
      <c r="U50" s="446"/>
      <c r="V50" s="432" t="s">
        <v>115</v>
      </c>
      <c r="W50" s="430" t="s">
        <v>222</v>
      </c>
      <c r="X50" s="60"/>
      <c r="Z50" s="41"/>
      <c r="AA50" s="41"/>
      <c r="AB50" s="41"/>
      <c r="AC50" s="41"/>
      <c r="AD50" s="102"/>
      <c r="AE50" s="102"/>
      <c r="AF50" s="102"/>
      <c r="AG50" s="102"/>
      <c r="AH50" s="102"/>
      <c r="AI50" s="102"/>
      <c r="AJ50" s="103"/>
      <c r="AK50" s="103"/>
    </row>
    <row r="51" spans="2:39" ht="15.75" customHeight="1">
      <c r="B51" s="99"/>
      <c r="D51" s="651" t="s">
        <v>324</v>
      </c>
      <c r="E51" s="652"/>
      <c r="F51" s="652"/>
      <c r="G51" s="653"/>
      <c r="H51" s="576">
        <v>0</v>
      </c>
      <c r="I51" s="577">
        <v>0</v>
      </c>
      <c r="J51" s="574">
        <v>0</v>
      </c>
      <c r="K51" s="576">
        <v>0</v>
      </c>
      <c r="L51" s="577">
        <v>0</v>
      </c>
      <c r="M51" s="574">
        <v>0</v>
      </c>
      <c r="N51" s="576">
        <v>0</v>
      </c>
      <c r="O51" s="577">
        <v>0</v>
      </c>
      <c r="P51" s="574">
        <v>0</v>
      </c>
      <c r="Q51" s="596"/>
      <c r="R51" s="599"/>
      <c r="S51" s="122"/>
      <c r="T51" s="450"/>
      <c r="U51" s="446"/>
      <c r="V51" s="432"/>
      <c r="W51" s="430"/>
      <c r="X51" s="60"/>
      <c r="Z51" s="41"/>
      <c r="AA51" s="41"/>
      <c r="AB51" s="41"/>
      <c r="AC51" s="41"/>
      <c r="AD51" s="102"/>
      <c r="AE51" s="102"/>
      <c r="AF51" s="102"/>
      <c r="AG51" s="102"/>
      <c r="AH51" s="102"/>
      <c r="AI51" s="102"/>
      <c r="AJ51" s="103"/>
      <c r="AK51" s="103"/>
      <c r="AL51" s="103"/>
      <c r="AM51" s="103"/>
    </row>
    <row r="52" spans="2:39" ht="15.75" customHeight="1">
      <c r="B52" s="99"/>
      <c r="D52" s="654"/>
      <c r="E52" s="655"/>
      <c r="F52" s="655"/>
      <c r="G52" s="656"/>
      <c r="H52" s="657"/>
      <c r="I52" s="658"/>
      <c r="J52" s="659"/>
      <c r="K52" s="657"/>
      <c r="L52" s="658"/>
      <c r="M52" s="575"/>
      <c r="N52" s="578"/>
      <c r="O52" s="579"/>
      <c r="P52" s="575"/>
      <c r="Q52" s="596"/>
      <c r="R52" s="599"/>
      <c r="S52" s="122"/>
      <c r="T52" s="450"/>
      <c r="U52" s="446"/>
      <c r="V52" s="432" t="s">
        <v>115</v>
      </c>
      <c r="W52" s="430" t="s">
        <v>223</v>
      </c>
      <c r="X52" s="60"/>
      <c r="Z52" s="41"/>
      <c r="AA52" s="41"/>
      <c r="AB52" s="41"/>
      <c r="AC52" s="41"/>
      <c r="AD52" s="102"/>
      <c r="AE52" s="102"/>
      <c r="AF52" s="102"/>
      <c r="AG52" s="102"/>
      <c r="AH52" s="102"/>
      <c r="AI52" s="102"/>
      <c r="AJ52" s="103"/>
      <c r="AK52" s="103"/>
    </row>
    <row r="53" spans="2:39" ht="15.75" customHeight="1">
      <c r="B53" s="99"/>
      <c r="D53" s="651" t="str">
        <f>'A. Background Information'!F40</f>
        <v>N/A</v>
      </c>
      <c r="E53" s="652"/>
      <c r="F53" s="652"/>
      <c r="G53" s="652"/>
      <c r="H53" s="576">
        <v>0</v>
      </c>
      <c r="I53" s="577">
        <v>0</v>
      </c>
      <c r="J53" s="574">
        <v>0</v>
      </c>
      <c r="K53" s="576">
        <v>0</v>
      </c>
      <c r="L53" s="577">
        <v>0</v>
      </c>
      <c r="M53" s="574">
        <v>0</v>
      </c>
      <c r="N53" s="576">
        <v>0</v>
      </c>
      <c r="O53" s="577">
        <v>0</v>
      </c>
      <c r="P53" s="574">
        <v>0</v>
      </c>
      <c r="Q53" s="596"/>
      <c r="R53" s="599"/>
      <c r="S53" s="122"/>
      <c r="T53" s="450"/>
      <c r="U53" s="446"/>
      <c r="V53" s="432"/>
      <c r="W53" s="430"/>
      <c r="X53" s="60"/>
      <c r="Z53" s="41"/>
      <c r="AA53" s="41"/>
      <c r="AB53" s="41"/>
      <c r="AC53" s="41"/>
      <c r="AD53" s="102"/>
      <c r="AE53" s="102"/>
      <c r="AF53" s="102"/>
      <c r="AG53" s="102"/>
      <c r="AH53" s="102"/>
      <c r="AI53" s="102"/>
      <c r="AJ53" s="103"/>
      <c r="AK53" s="103"/>
      <c r="AL53" s="103"/>
      <c r="AM53" s="103"/>
    </row>
    <row r="54" spans="2:39" ht="15.75" customHeight="1">
      <c r="B54" s="99"/>
      <c r="D54" s="654"/>
      <c r="E54" s="655"/>
      <c r="F54" s="655"/>
      <c r="G54" s="655"/>
      <c r="H54" s="578"/>
      <c r="I54" s="579"/>
      <c r="J54" s="575"/>
      <c r="K54" s="578"/>
      <c r="L54" s="579"/>
      <c r="M54" s="575"/>
      <c r="N54" s="578"/>
      <c r="O54" s="579"/>
      <c r="P54" s="575"/>
      <c r="Q54" s="596"/>
      <c r="R54" s="599"/>
      <c r="S54" s="122"/>
      <c r="T54" s="450"/>
      <c r="U54" s="446"/>
      <c r="V54" s="432" t="s">
        <v>115</v>
      </c>
      <c r="W54" s="430" t="s">
        <v>224</v>
      </c>
      <c r="X54" s="60"/>
      <c r="Z54" s="41"/>
      <c r="AA54" s="41"/>
      <c r="AB54" s="41"/>
      <c r="AC54" s="41"/>
      <c r="AD54" s="102"/>
      <c r="AE54" s="102"/>
      <c r="AF54" s="102"/>
      <c r="AG54" s="102"/>
      <c r="AH54" s="102"/>
      <c r="AI54" s="102"/>
      <c r="AJ54" s="103"/>
      <c r="AK54" s="103"/>
    </row>
    <row r="55" spans="2:39" ht="15.75" customHeight="1" thickBot="1">
      <c r="B55" s="99"/>
      <c r="D55" s="651" t="str">
        <f>'A. Background Information'!F41</f>
        <v>N/A</v>
      </c>
      <c r="E55" s="652"/>
      <c r="F55" s="652"/>
      <c r="G55" s="653"/>
      <c r="H55" s="576">
        <v>0</v>
      </c>
      <c r="I55" s="577">
        <v>0</v>
      </c>
      <c r="J55" s="574">
        <v>0</v>
      </c>
      <c r="K55" s="576">
        <v>0</v>
      </c>
      <c r="L55" s="577">
        <v>0</v>
      </c>
      <c r="M55" s="574">
        <v>0</v>
      </c>
      <c r="N55" s="576">
        <v>0</v>
      </c>
      <c r="O55" s="577">
        <v>0</v>
      </c>
      <c r="P55" s="574">
        <v>0</v>
      </c>
      <c r="Q55" s="596"/>
      <c r="R55" s="599"/>
      <c r="S55" s="122"/>
      <c r="T55" s="449"/>
      <c r="U55" s="447"/>
      <c r="V55" s="433"/>
      <c r="W55" s="431"/>
      <c r="X55" s="61"/>
      <c r="Z55" s="41"/>
      <c r="AA55" s="41"/>
      <c r="AB55" s="41"/>
      <c r="AC55" s="41"/>
      <c r="AD55" s="102"/>
      <c r="AE55" s="102"/>
      <c r="AF55" s="102"/>
      <c r="AG55" s="102"/>
      <c r="AH55" s="102"/>
      <c r="AI55" s="102"/>
      <c r="AJ55" s="142"/>
      <c r="AK55" s="142"/>
    </row>
    <row r="56" spans="2:39" ht="15.75" customHeight="1">
      <c r="B56" s="99"/>
      <c r="D56" s="654"/>
      <c r="E56" s="655"/>
      <c r="F56" s="655"/>
      <c r="G56" s="656"/>
      <c r="H56" s="578"/>
      <c r="I56" s="579"/>
      <c r="J56" s="575"/>
      <c r="K56" s="578"/>
      <c r="L56" s="579"/>
      <c r="M56" s="575"/>
      <c r="N56" s="578"/>
      <c r="O56" s="579"/>
      <c r="P56" s="575"/>
      <c r="Q56" s="596"/>
      <c r="R56" s="599"/>
      <c r="S56" s="122"/>
      <c r="T56" s="448" t="s">
        <v>225</v>
      </c>
      <c r="U56" s="445" t="s">
        <v>226</v>
      </c>
      <c r="V56" s="434" t="s">
        <v>115</v>
      </c>
      <c r="W56" s="435" t="s">
        <v>227</v>
      </c>
      <c r="X56" s="59"/>
      <c r="Z56" s="41"/>
      <c r="AA56" s="41"/>
      <c r="AB56" s="41"/>
      <c r="AC56" s="41"/>
      <c r="AD56" s="102"/>
      <c r="AE56" s="102"/>
      <c r="AF56" s="102"/>
      <c r="AG56" s="102"/>
      <c r="AH56" s="102"/>
      <c r="AI56" s="102"/>
      <c r="AJ56" s="142"/>
      <c r="AK56" s="142"/>
    </row>
    <row r="57" spans="2:39" ht="15.75" customHeight="1">
      <c r="B57" s="99"/>
      <c r="D57" s="651" t="str">
        <f>'A. Background Information'!F42</f>
        <v>N/A</v>
      </c>
      <c r="E57" s="652"/>
      <c r="F57" s="652"/>
      <c r="G57" s="653"/>
      <c r="H57" s="576">
        <v>0</v>
      </c>
      <c r="I57" s="577">
        <v>0</v>
      </c>
      <c r="J57" s="574">
        <v>0</v>
      </c>
      <c r="K57" s="576">
        <v>0</v>
      </c>
      <c r="L57" s="577">
        <v>0</v>
      </c>
      <c r="M57" s="574">
        <v>0</v>
      </c>
      <c r="N57" s="576">
        <v>0</v>
      </c>
      <c r="O57" s="577">
        <v>0</v>
      </c>
      <c r="P57" s="574">
        <v>0</v>
      </c>
      <c r="Q57" s="596"/>
      <c r="R57" s="599"/>
      <c r="S57" s="122"/>
      <c r="T57" s="450"/>
      <c r="U57" s="446"/>
      <c r="V57" s="432"/>
      <c r="W57" s="430"/>
      <c r="X57" s="60"/>
      <c r="Z57" s="41"/>
      <c r="AA57" s="41"/>
      <c r="AB57" s="41"/>
      <c r="AC57" s="41"/>
      <c r="AD57" s="102"/>
      <c r="AE57" s="102"/>
      <c r="AF57" s="102"/>
      <c r="AG57" s="102"/>
      <c r="AH57" s="102"/>
      <c r="AI57" s="102"/>
      <c r="AJ57" s="142"/>
      <c r="AK57" s="142"/>
    </row>
    <row r="58" spans="2:39" ht="15.75" customHeight="1">
      <c r="B58" s="99"/>
      <c r="D58" s="654"/>
      <c r="E58" s="655"/>
      <c r="F58" s="655"/>
      <c r="G58" s="656"/>
      <c r="H58" s="578"/>
      <c r="I58" s="579"/>
      <c r="J58" s="575"/>
      <c r="K58" s="578"/>
      <c r="L58" s="579"/>
      <c r="M58" s="575"/>
      <c r="N58" s="578"/>
      <c r="O58" s="579"/>
      <c r="P58" s="575"/>
      <c r="Q58" s="596"/>
      <c r="R58" s="599"/>
      <c r="S58" s="122"/>
      <c r="T58" s="450"/>
      <c r="U58" s="446"/>
      <c r="V58" s="432" t="s">
        <v>115</v>
      </c>
      <c r="W58" s="430" t="s">
        <v>228</v>
      </c>
      <c r="X58" s="60"/>
      <c r="Z58" s="41"/>
      <c r="AA58" s="41"/>
      <c r="AB58" s="41"/>
      <c r="AC58" s="41"/>
      <c r="AD58" s="102"/>
      <c r="AE58" s="102"/>
      <c r="AF58" s="102"/>
      <c r="AG58" s="102"/>
      <c r="AH58" s="102"/>
      <c r="AI58" s="102"/>
      <c r="AJ58" s="142"/>
      <c r="AK58" s="142"/>
    </row>
    <row r="59" spans="2:39" ht="15.75" customHeight="1" thickBot="1">
      <c r="B59" s="99"/>
      <c r="D59" s="651" t="str">
        <f>'A. Background Information'!F43</f>
        <v>N/A</v>
      </c>
      <c r="E59" s="652"/>
      <c r="F59" s="652"/>
      <c r="G59" s="653"/>
      <c r="H59" s="576">
        <v>0</v>
      </c>
      <c r="I59" s="577">
        <v>0</v>
      </c>
      <c r="J59" s="574">
        <v>0</v>
      </c>
      <c r="K59" s="576">
        <v>0</v>
      </c>
      <c r="L59" s="577">
        <v>0</v>
      </c>
      <c r="M59" s="574">
        <v>0</v>
      </c>
      <c r="N59" s="576">
        <v>0</v>
      </c>
      <c r="O59" s="577">
        <v>0</v>
      </c>
      <c r="P59" s="574">
        <v>0</v>
      </c>
      <c r="Q59" s="596"/>
      <c r="R59" s="599"/>
      <c r="S59" s="122"/>
      <c r="T59" s="452"/>
      <c r="U59" s="453"/>
      <c r="V59" s="451"/>
      <c r="W59" s="454"/>
      <c r="X59" s="62"/>
      <c r="Z59" s="41"/>
      <c r="AA59" s="41"/>
      <c r="AB59" s="41"/>
      <c r="AC59" s="41"/>
      <c r="AD59" s="102"/>
      <c r="AE59" s="102"/>
      <c r="AF59" s="102"/>
      <c r="AG59" s="102"/>
      <c r="AH59" s="102"/>
      <c r="AI59" s="102"/>
      <c r="AJ59" s="103"/>
      <c r="AK59" s="103"/>
      <c r="AL59" s="121"/>
      <c r="AM59" s="121"/>
    </row>
    <row r="60" spans="2:39" ht="15.75" customHeight="1" thickTop="1">
      <c r="B60" s="99"/>
      <c r="D60" s="654"/>
      <c r="E60" s="655"/>
      <c r="F60" s="655"/>
      <c r="G60" s="656"/>
      <c r="H60" s="578"/>
      <c r="I60" s="579"/>
      <c r="J60" s="575"/>
      <c r="K60" s="578"/>
      <c r="L60" s="579"/>
      <c r="M60" s="575"/>
      <c r="N60" s="578"/>
      <c r="O60" s="579"/>
      <c r="P60" s="575"/>
      <c r="Q60" s="596"/>
      <c r="R60" s="599"/>
      <c r="S60" s="122"/>
      <c r="T60" s="123"/>
      <c r="U60" s="123"/>
      <c r="V60" s="122"/>
      <c r="Z60" s="41"/>
      <c r="AA60" s="41"/>
      <c r="AB60" s="41"/>
      <c r="AC60" s="41"/>
      <c r="AD60" s="102"/>
      <c r="AE60" s="102"/>
      <c r="AF60" s="102"/>
      <c r="AG60" s="102"/>
      <c r="AH60" s="102"/>
      <c r="AI60" s="102"/>
      <c r="AJ60" s="103"/>
      <c r="AK60" s="103"/>
    </row>
    <row r="61" spans="2:39" ht="15.75" customHeight="1">
      <c r="B61" s="99"/>
      <c r="D61" s="651" t="str">
        <f>'A. Background Information'!F44</f>
        <v>N/A</v>
      </c>
      <c r="E61" s="652"/>
      <c r="F61" s="652"/>
      <c r="G61" s="653"/>
      <c r="H61" s="576">
        <v>0</v>
      </c>
      <c r="I61" s="577"/>
      <c r="J61" s="574">
        <v>0</v>
      </c>
      <c r="K61" s="576">
        <v>0</v>
      </c>
      <c r="L61" s="577">
        <v>0</v>
      </c>
      <c r="M61" s="574">
        <v>0</v>
      </c>
      <c r="N61" s="576">
        <v>0</v>
      </c>
      <c r="O61" s="577">
        <v>0</v>
      </c>
      <c r="P61" s="574">
        <v>0</v>
      </c>
      <c r="Q61" s="596"/>
      <c r="R61" s="599"/>
      <c r="S61" s="122"/>
      <c r="T61" s="613" t="s">
        <v>325</v>
      </c>
      <c r="U61" s="613"/>
      <c r="V61" s="122"/>
      <c r="Z61" s="41"/>
      <c r="AA61" s="41"/>
      <c r="AB61" s="41"/>
      <c r="AC61" s="41"/>
      <c r="AD61" s="102"/>
      <c r="AE61" s="102"/>
      <c r="AF61" s="102"/>
      <c r="AG61" s="102"/>
      <c r="AH61" s="102"/>
      <c r="AI61" s="102"/>
      <c r="AJ61" s="142"/>
      <c r="AK61" s="142"/>
    </row>
    <row r="62" spans="2:39" ht="15.75" customHeight="1">
      <c r="B62" s="99"/>
      <c r="D62" s="654"/>
      <c r="E62" s="655"/>
      <c r="F62" s="655"/>
      <c r="G62" s="656"/>
      <c r="H62" s="578"/>
      <c r="I62" s="579"/>
      <c r="J62" s="575"/>
      <c r="K62" s="578"/>
      <c r="L62" s="579"/>
      <c r="M62" s="575"/>
      <c r="N62" s="578"/>
      <c r="O62" s="579"/>
      <c r="P62" s="575"/>
      <c r="Q62" s="596"/>
      <c r="R62" s="599"/>
      <c r="S62" s="122"/>
      <c r="T62" s="613"/>
      <c r="U62" s="613"/>
      <c r="V62" s="122"/>
      <c r="Z62" s="41"/>
      <c r="AA62" s="41"/>
      <c r="AB62" s="41"/>
      <c r="AC62" s="41"/>
      <c r="AD62" s="102"/>
      <c r="AE62" s="102"/>
      <c r="AF62" s="102"/>
      <c r="AG62" s="102"/>
      <c r="AH62" s="102"/>
      <c r="AI62" s="102"/>
      <c r="AJ62" s="142"/>
      <c r="AK62" s="142"/>
    </row>
    <row r="63" spans="2:39" ht="15.75" customHeight="1">
      <c r="B63" s="99"/>
      <c r="D63" s="651" t="str">
        <f>'A. Background Information'!F45</f>
        <v>N/A</v>
      </c>
      <c r="E63" s="652"/>
      <c r="F63" s="652"/>
      <c r="G63" s="653"/>
      <c r="H63" s="576">
        <v>0</v>
      </c>
      <c r="I63" s="577">
        <v>0</v>
      </c>
      <c r="J63" s="574">
        <v>0</v>
      </c>
      <c r="K63" s="576">
        <v>0</v>
      </c>
      <c r="L63" s="577">
        <v>0</v>
      </c>
      <c r="M63" s="574">
        <v>0</v>
      </c>
      <c r="N63" s="576">
        <v>0</v>
      </c>
      <c r="O63" s="577">
        <v>0</v>
      </c>
      <c r="P63" s="574">
        <v>0</v>
      </c>
      <c r="Q63" s="596"/>
      <c r="R63" s="599"/>
      <c r="S63" s="122"/>
      <c r="T63" s="613"/>
      <c r="U63" s="613"/>
      <c r="V63" s="122"/>
      <c r="Z63" s="41"/>
      <c r="AA63" s="41"/>
      <c r="AB63" s="41"/>
      <c r="AC63" s="41"/>
      <c r="AD63" s="102"/>
      <c r="AE63" s="102"/>
      <c r="AF63" s="102"/>
      <c r="AG63" s="102"/>
      <c r="AH63" s="102"/>
      <c r="AI63" s="102"/>
      <c r="AJ63" s="142"/>
      <c r="AK63" s="142"/>
    </row>
    <row r="64" spans="2:39" ht="15.75" customHeight="1">
      <c r="B64" s="99"/>
      <c r="D64" s="654"/>
      <c r="E64" s="655"/>
      <c r="F64" s="655"/>
      <c r="G64" s="656"/>
      <c r="H64" s="578"/>
      <c r="I64" s="579"/>
      <c r="J64" s="575"/>
      <c r="K64" s="578"/>
      <c r="L64" s="579"/>
      <c r="M64" s="575"/>
      <c r="N64" s="578"/>
      <c r="O64" s="579"/>
      <c r="P64" s="575"/>
      <c r="Q64" s="596"/>
      <c r="R64" s="599"/>
      <c r="S64" s="122"/>
      <c r="T64" s="613"/>
      <c r="U64" s="613"/>
      <c r="V64" s="122"/>
      <c r="Z64" s="41"/>
      <c r="AA64" s="41"/>
      <c r="AB64" s="128"/>
      <c r="AC64" s="41"/>
      <c r="AD64" s="102"/>
      <c r="AE64" s="102"/>
      <c r="AF64" s="102"/>
      <c r="AG64" s="102"/>
      <c r="AH64" s="102"/>
      <c r="AI64" s="102"/>
      <c r="AJ64" s="142"/>
      <c r="AK64" s="142"/>
    </row>
    <row r="65" spans="2:39" ht="15.75" customHeight="1">
      <c r="B65" s="99"/>
      <c r="D65" s="651" t="str">
        <f>'A. Background Information'!F46</f>
        <v>N/A</v>
      </c>
      <c r="E65" s="652"/>
      <c r="F65" s="652"/>
      <c r="G65" s="653"/>
      <c r="H65" s="576">
        <v>0</v>
      </c>
      <c r="I65" s="577">
        <v>0</v>
      </c>
      <c r="J65" s="574">
        <v>0</v>
      </c>
      <c r="K65" s="576">
        <v>0</v>
      </c>
      <c r="L65" s="577">
        <v>0</v>
      </c>
      <c r="M65" s="574">
        <v>0</v>
      </c>
      <c r="N65" s="576">
        <v>0</v>
      </c>
      <c r="O65" s="577">
        <v>0</v>
      </c>
      <c r="P65" s="574">
        <v>0</v>
      </c>
      <c r="Q65" s="596"/>
      <c r="R65" s="599"/>
      <c r="S65" s="122"/>
      <c r="T65" s="613"/>
      <c r="U65" s="613"/>
      <c r="V65" s="122"/>
      <c r="Z65" s="41"/>
      <c r="AA65" s="41"/>
      <c r="AB65" s="41"/>
      <c r="AC65" s="41"/>
      <c r="AD65" s="102"/>
      <c r="AE65" s="102"/>
      <c r="AF65" s="102"/>
      <c r="AG65" s="102"/>
      <c r="AH65" s="102"/>
      <c r="AI65" s="102"/>
      <c r="AJ65" s="103"/>
      <c r="AK65" s="103"/>
      <c r="AL65" s="121"/>
      <c r="AM65" s="121"/>
    </row>
    <row r="66" spans="2:39" ht="15.75" customHeight="1">
      <c r="B66" s="99"/>
      <c r="D66" s="654"/>
      <c r="E66" s="655"/>
      <c r="F66" s="655"/>
      <c r="G66" s="656"/>
      <c r="H66" s="578"/>
      <c r="I66" s="579"/>
      <c r="J66" s="575"/>
      <c r="K66" s="578"/>
      <c r="L66" s="579"/>
      <c r="M66" s="575"/>
      <c r="N66" s="578"/>
      <c r="O66" s="579"/>
      <c r="P66" s="575"/>
      <c r="Q66" s="596"/>
      <c r="R66" s="599"/>
      <c r="S66" s="122"/>
      <c r="T66" s="613"/>
      <c r="U66" s="613"/>
      <c r="V66" s="122"/>
      <c r="Z66" s="41"/>
      <c r="AA66" s="41"/>
      <c r="AB66" s="41"/>
      <c r="AC66" s="41"/>
      <c r="AD66" s="102"/>
      <c r="AE66" s="102"/>
      <c r="AF66" s="102"/>
      <c r="AG66" s="102"/>
      <c r="AH66" s="102"/>
      <c r="AI66" s="102"/>
      <c r="AJ66" s="103"/>
      <c r="AK66" s="103"/>
    </row>
    <row r="67" spans="2:39" ht="15.75" customHeight="1">
      <c r="B67" s="99"/>
      <c r="D67" s="651" t="str">
        <f>'A. Background Information'!F47</f>
        <v>N/A</v>
      </c>
      <c r="E67" s="652"/>
      <c r="F67" s="652"/>
      <c r="G67" s="653"/>
      <c r="H67" s="576">
        <v>0</v>
      </c>
      <c r="I67" s="577"/>
      <c r="J67" s="574">
        <v>0</v>
      </c>
      <c r="K67" s="576">
        <v>0</v>
      </c>
      <c r="L67" s="577">
        <v>0</v>
      </c>
      <c r="M67" s="574">
        <v>0</v>
      </c>
      <c r="N67" s="576">
        <v>0</v>
      </c>
      <c r="O67" s="577">
        <v>0</v>
      </c>
      <c r="P67" s="574">
        <v>0</v>
      </c>
      <c r="Q67" s="596"/>
      <c r="R67" s="599"/>
      <c r="S67" s="122"/>
      <c r="T67" s="613"/>
      <c r="U67" s="613"/>
      <c r="V67" s="122"/>
      <c r="Z67" s="41"/>
      <c r="AA67" s="41"/>
      <c r="AB67" s="41"/>
      <c r="AC67" s="41"/>
      <c r="AD67" s="102"/>
      <c r="AE67" s="102"/>
      <c r="AF67" s="102"/>
      <c r="AG67" s="102"/>
      <c r="AH67" s="102"/>
      <c r="AI67" s="102"/>
    </row>
    <row r="68" spans="2:39" ht="15.75" customHeight="1">
      <c r="B68" s="99"/>
      <c r="D68" s="654"/>
      <c r="E68" s="655"/>
      <c r="F68" s="655"/>
      <c r="G68" s="656"/>
      <c r="H68" s="578"/>
      <c r="I68" s="579"/>
      <c r="J68" s="575"/>
      <c r="K68" s="578"/>
      <c r="L68" s="579"/>
      <c r="M68" s="575"/>
      <c r="N68" s="578"/>
      <c r="O68" s="579"/>
      <c r="P68" s="575"/>
      <c r="Q68" s="596"/>
      <c r="R68" s="599"/>
      <c r="S68" s="122"/>
      <c r="T68" s="613"/>
      <c r="U68" s="613"/>
      <c r="V68" s="122"/>
      <c r="Z68" s="41"/>
      <c r="AA68" s="41"/>
      <c r="AB68" s="41"/>
      <c r="AC68" s="41"/>
      <c r="AD68" s="102"/>
      <c r="AE68" s="102"/>
      <c r="AF68" s="102"/>
      <c r="AG68" s="102"/>
      <c r="AH68" s="102"/>
      <c r="AI68" s="102"/>
    </row>
    <row r="69" spans="2:39" ht="15.75" customHeight="1">
      <c r="B69" s="99"/>
      <c r="D69" s="651" t="str">
        <f>'A. Background Information'!F48</f>
        <v>N/A</v>
      </c>
      <c r="E69" s="652"/>
      <c r="F69" s="652"/>
      <c r="G69" s="653"/>
      <c r="H69" s="576">
        <v>0</v>
      </c>
      <c r="I69" s="577">
        <v>0</v>
      </c>
      <c r="J69" s="574">
        <v>0</v>
      </c>
      <c r="K69" s="576">
        <v>0</v>
      </c>
      <c r="L69" s="577">
        <v>0</v>
      </c>
      <c r="M69" s="574">
        <v>0</v>
      </c>
      <c r="N69" s="576">
        <v>0</v>
      </c>
      <c r="O69" s="577">
        <v>0</v>
      </c>
      <c r="P69" s="574">
        <v>0</v>
      </c>
      <c r="Q69" s="596"/>
      <c r="R69" s="599"/>
      <c r="S69" s="122"/>
      <c r="T69" s="613"/>
      <c r="U69" s="613"/>
      <c r="V69" s="122"/>
      <c r="Z69" s="41"/>
      <c r="AA69" s="41"/>
      <c r="AB69" s="41"/>
      <c r="AC69" s="41"/>
      <c r="AD69" s="102"/>
      <c r="AE69" s="102"/>
      <c r="AF69" s="102"/>
      <c r="AG69" s="102"/>
      <c r="AH69" s="102"/>
      <c r="AI69" s="102"/>
    </row>
    <row r="70" spans="2:39" ht="15.75" customHeight="1">
      <c r="B70" s="99"/>
      <c r="D70" s="654"/>
      <c r="E70" s="655"/>
      <c r="F70" s="655"/>
      <c r="G70" s="656"/>
      <c r="H70" s="578"/>
      <c r="I70" s="579"/>
      <c r="J70" s="575"/>
      <c r="K70" s="578"/>
      <c r="L70" s="579"/>
      <c r="M70" s="575"/>
      <c r="N70" s="578"/>
      <c r="O70" s="579"/>
      <c r="P70" s="575"/>
      <c r="Q70" s="596"/>
      <c r="R70" s="599"/>
      <c r="S70" s="122"/>
      <c r="T70" s="123"/>
      <c r="U70" s="123"/>
      <c r="V70" s="122"/>
      <c r="Z70" s="41"/>
      <c r="AA70" s="41"/>
      <c r="AB70" s="41"/>
      <c r="AC70" s="41"/>
      <c r="AD70" s="102"/>
      <c r="AE70" s="102"/>
      <c r="AF70" s="102"/>
      <c r="AG70" s="102"/>
      <c r="AH70" s="102"/>
      <c r="AI70" s="102"/>
    </row>
    <row r="71" spans="2:39" ht="15.75" customHeight="1">
      <c r="B71" s="99"/>
      <c r="D71" s="651" t="str">
        <f>'A. Background Information'!F49</f>
        <v>N/A</v>
      </c>
      <c r="E71" s="652"/>
      <c r="F71" s="652"/>
      <c r="G71" s="653"/>
      <c r="H71" s="576">
        <v>0</v>
      </c>
      <c r="I71" s="577">
        <v>0</v>
      </c>
      <c r="J71" s="574">
        <v>0</v>
      </c>
      <c r="K71" s="576">
        <v>0</v>
      </c>
      <c r="L71" s="577">
        <v>0</v>
      </c>
      <c r="M71" s="574">
        <v>0</v>
      </c>
      <c r="N71" s="576">
        <v>0</v>
      </c>
      <c r="O71" s="577">
        <v>0</v>
      </c>
      <c r="P71" s="574">
        <v>0</v>
      </c>
      <c r="Q71" s="596"/>
      <c r="R71" s="599"/>
      <c r="S71" s="122"/>
      <c r="T71" s="123"/>
      <c r="U71" s="123"/>
      <c r="V71" s="122"/>
      <c r="Z71" s="41"/>
      <c r="AA71" s="41"/>
      <c r="AB71" s="41"/>
      <c r="AC71" s="41"/>
      <c r="AD71" s="102"/>
      <c r="AE71" s="102"/>
      <c r="AF71" s="102"/>
      <c r="AG71" s="102"/>
      <c r="AH71" s="102"/>
      <c r="AI71" s="102"/>
      <c r="AJ71" s="103"/>
      <c r="AK71" s="103"/>
      <c r="AL71" s="103"/>
      <c r="AM71" s="103"/>
    </row>
    <row r="72" spans="2:39" ht="15.75" customHeight="1">
      <c r="B72" s="99"/>
      <c r="D72" s="654"/>
      <c r="E72" s="655"/>
      <c r="F72" s="655"/>
      <c r="G72" s="656"/>
      <c r="H72" s="578"/>
      <c r="I72" s="579"/>
      <c r="J72" s="575"/>
      <c r="K72" s="578"/>
      <c r="L72" s="579"/>
      <c r="M72" s="575"/>
      <c r="N72" s="578"/>
      <c r="O72" s="579"/>
      <c r="P72" s="575"/>
      <c r="Q72" s="596"/>
      <c r="R72" s="599"/>
      <c r="S72" s="122"/>
      <c r="T72" s="123"/>
      <c r="U72" s="123"/>
      <c r="V72" s="122"/>
      <c r="Z72" s="41"/>
      <c r="AA72" s="41"/>
      <c r="AB72" s="41"/>
      <c r="AC72" s="41"/>
      <c r="AD72" s="102"/>
      <c r="AE72" s="102"/>
      <c r="AF72" s="102"/>
      <c r="AG72" s="102"/>
      <c r="AH72" s="102"/>
      <c r="AI72" s="102"/>
      <c r="AJ72" s="103"/>
      <c r="AK72" s="103"/>
    </row>
    <row r="73" spans="2:39" ht="15.75" customHeight="1">
      <c r="B73" s="99"/>
      <c r="D73" s="651" t="str">
        <f>'A. Background Information'!F50</f>
        <v>N/A</v>
      </c>
      <c r="E73" s="652"/>
      <c r="F73" s="652"/>
      <c r="G73" s="653"/>
      <c r="H73" s="576">
        <v>0</v>
      </c>
      <c r="I73" s="577"/>
      <c r="J73" s="574">
        <v>0</v>
      </c>
      <c r="K73" s="576">
        <v>0</v>
      </c>
      <c r="L73" s="577">
        <v>0</v>
      </c>
      <c r="M73" s="574">
        <v>0</v>
      </c>
      <c r="N73" s="576">
        <v>0</v>
      </c>
      <c r="O73" s="577">
        <v>0</v>
      </c>
      <c r="P73" s="574">
        <v>0</v>
      </c>
      <c r="Q73" s="596"/>
      <c r="R73" s="599"/>
      <c r="S73" s="122"/>
      <c r="T73" s="123"/>
      <c r="U73" s="123"/>
      <c r="V73" s="122"/>
      <c r="Z73" s="41"/>
      <c r="AA73" s="41"/>
      <c r="AB73" s="41"/>
      <c r="AC73" s="41"/>
      <c r="AD73" s="102"/>
      <c r="AE73" s="102"/>
      <c r="AF73" s="102"/>
      <c r="AG73" s="102"/>
      <c r="AH73" s="102"/>
      <c r="AI73" s="102"/>
      <c r="AJ73" s="142"/>
      <c r="AK73" s="142"/>
    </row>
    <row r="74" spans="2:39" ht="15.75" customHeight="1">
      <c r="B74" s="99"/>
      <c r="D74" s="654"/>
      <c r="E74" s="655"/>
      <c r="F74" s="655"/>
      <c r="G74" s="656"/>
      <c r="H74" s="578"/>
      <c r="I74" s="579"/>
      <c r="J74" s="575"/>
      <c r="K74" s="578"/>
      <c r="L74" s="579"/>
      <c r="M74" s="575"/>
      <c r="N74" s="578"/>
      <c r="O74" s="579"/>
      <c r="P74" s="575"/>
      <c r="Q74" s="596"/>
      <c r="R74" s="599"/>
      <c r="S74" s="122"/>
      <c r="T74" s="123"/>
      <c r="U74" s="123"/>
      <c r="V74" s="122"/>
      <c r="Z74" s="41"/>
      <c r="AA74" s="41"/>
      <c r="AB74" s="41"/>
      <c r="AC74" s="41"/>
      <c r="AD74" s="102"/>
      <c r="AE74" s="102"/>
      <c r="AF74" s="102"/>
      <c r="AG74" s="102"/>
      <c r="AH74" s="102"/>
      <c r="AI74" s="102"/>
      <c r="AJ74" s="142"/>
      <c r="AK74" s="142"/>
    </row>
    <row r="75" spans="2:39" ht="15.75" customHeight="1">
      <c r="B75" s="99"/>
      <c r="D75" s="651" t="str">
        <f>'A. Background Information'!F51</f>
        <v>N/A</v>
      </c>
      <c r="E75" s="652"/>
      <c r="F75" s="652"/>
      <c r="G75" s="653"/>
      <c r="H75" s="576">
        <v>0</v>
      </c>
      <c r="I75" s="577">
        <v>0</v>
      </c>
      <c r="J75" s="574">
        <v>0</v>
      </c>
      <c r="K75" s="576">
        <v>0</v>
      </c>
      <c r="L75" s="577">
        <v>0</v>
      </c>
      <c r="M75" s="574">
        <v>0</v>
      </c>
      <c r="N75" s="576">
        <v>0</v>
      </c>
      <c r="O75" s="577">
        <v>0</v>
      </c>
      <c r="P75" s="574">
        <v>0</v>
      </c>
      <c r="Q75" s="596"/>
      <c r="R75" s="599"/>
      <c r="S75" s="122"/>
      <c r="T75" s="123"/>
      <c r="U75" s="123"/>
      <c r="V75" s="122"/>
      <c r="Z75" s="41"/>
      <c r="AA75" s="41"/>
      <c r="AB75" s="41"/>
      <c r="AC75" s="41"/>
      <c r="AD75" s="102"/>
      <c r="AE75" s="102"/>
      <c r="AF75" s="102"/>
      <c r="AG75" s="102"/>
      <c r="AH75" s="102"/>
      <c r="AI75" s="102"/>
      <c r="AJ75" s="142"/>
      <c r="AK75" s="142"/>
    </row>
    <row r="76" spans="2:39" ht="15.75" customHeight="1">
      <c r="B76" s="99"/>
      <c r="D76" s="654"/>
      <c r="E76" s="655"/>
      <c r="F76" s="655"/>
      <c r="G76" s="656"/>
      <c r="H76" s="578"/>
      <c r="I76" s="579"/>
      <c r="J76" s="575"/>
      <c r="K76" s="578"/>
      <c r="L76" s="579"/>
      <c r="M76" s="575"/>
      <c r="N76" s="578"/>
      <c r="O76" s="579"/>
      <c r="P76" s="575"/>
      <c r="Q76" s="596"/>
      <c r="R76" s="599"/>
      <c r="S76" s="122"/>
      <c r="T76" s="123"/>
      <c r="U76" s="123"/>
      <c r="V76" s="122"/>
      <c r="Z76" s="41"/>
      <c r="AA76" s="41"/>
      <c r="AB76" s="41"/>
      <c r="AC76" s="41"/>
      <c r="AD76" s="102"/>
      <c r="AE76" s="102"/>
      <c r="AF76" s="102"/>
      <c r="AG76" s="102"/>
      <c r="AH76" s="102"/>
      <c r="AI76" s="102"/>
      <c r="AJ76" s="142"/>
      <c r="AK76" s="142"/>
    </row>
    <row r="77" spans="2:39" ht="15.75" customHeight="1">
      <c r="B77" s="99"/>
      <c r="D77" s="651" t="str">
        <f>'A. Background Information'!F52</f>
        <v>N/A</v>
      </c>
      <c r="E77" s="652"/>
      <c r="F77" s="652"/>
      <c r="G77" s="653"/>
      <c r="H77" s="576">
        <v>0</v>
      </c>
      <c r="I77" s="577">
        <v>0</v>
      </c>
      <c r="J77" s="574">
        <v>0</v>
      </c>
      <c r="K77" s="576">
        <v>0</v>
      </c>
      <c r="L77" s="577">
        <v>0</v>
      </c>
      <c r="M77" s="574">
        <v>0</v>
      </c>
      <c r="N77" s="576">
        <v>0</v>
      </c>
      <c r="O77" s="577">
        <v>0</v>
      </c>
      <c r="P77" s="574">
        <v>0</v>
      </c>
      <c r="Q77" s="596"/>
      <c r="R77" s="599"/>
      <c r="S77" s="122"/>
      <c r="T77" s="123"/>
      <c r="U77" s="123"/>
      <c r="V77" s="122"/>
      <c r="Z77" s="41"/>
      <c r="AA77" s="41"/>
      <c r="AB77" s="41"/>
      <c r="AC77" s="41"/>
      <c r="AD77" s="102"/>
      <c r="AE77" s="102"/>
      <c r="AF77" s="102"/>
      <c r="AG77" s="102"/>
      <c r="AH77" s="102"/>
      <c r="AI77" s="102"/>
      <c r="AJ77" s="103"/>
      <c r="AK77" s="103"/>
      <c r="AL77" s="121"/>
      <c r="AM77" s="121"/>
    </row>
    <row r="78" spans="2:39" ht="15.75" customHeight="1">
      <c r="B78" s="99"/>
      <c r="D78" s="654"/>
      <c r="E78" s="655"/>
      <c r="F78" s="655"/>
      <c r="G78" s="656"/>
      <c r="H78" s="578"/>
      <c r="I78" s="579"/>
      <c r="J78" s="575"/>
      <c r="K78" s="578"/>
      <c r="L78" s="579"/>
      <c r="M78" s="575"/>
      <c r="N78" s="578"/>
      <c r="O78" s="579"/>
      <c r="P78" s="575"/>
      <c r="Q78" s="596"/>
      <c r="R78" s="599"/>
      <c r="S78" s="122"/>
      <c r="T78" s="123"/>
      <c r="U78" s="123"/>
      <c r="V78" s="122"/>
      <c r="Z78" s="41"/>
      <c r="AA78" s="41"/>
      <c r="AB78" s="41"/>
      <c r="AC78" s="41"/>
      <c r="AD78" s="102"/>
      <c r="AE78" s="102"/>
      <c r="AF78" s="102"/>
      <c r="AG78" s="102"/>
      <c r="AH78" s="102"/>
      <c r="AI78" s="102"/>
      <c r="AJ78" s="103"/>
      <c r="AK78" s="103"/>
    </row>
    <row r="79" spans="2:39" ht="15.75" customHeight="1">
      <c r="B79" s="99"/>
      <c r="D79" s="651" t="str">
        <f>'A. Background Information'!F53</f>
        <v>N/A</v>
      </c>
      <c r="E79" s="652"/>
      <c r="F79" s="652"/>
      <c r="G79" s="653"/>
      <c r="H79" s="576">
        <v>0</v>
      </c>
      <c r="I79" s="577">
        <v>0</v>
      </c>
      <c r="J79" s="574">
        <v>0</v>
      </c>
      <c r="K79" s="576">
        <v>0</v>
      </c>
      <c r="L79" s="577">
        <v>0</v>
      </c>
      <c r="M79" s="574">
        <v>0</v>
      </c>
      <c r="N79" s="576">
        <v>0</v>
      </c>
      <c r="O79" s="577">
        <v>0</v>
      </c>
      <c r="P79" s="574">
        <v>0</v>
      </c>
      <c r="Q79" s="596"/>
      <c r="R79" s="599"/>
      <c r="S79" s="122"/>
      <c r="T79" s="123"/>
      <c r="U79" s="123"/>
      <c r="V79" s="122"/>
      <c r="Z79" s="41"/>
      <c r="AA79" s="41"/>
      <c r="AB79" s="41"/>
      <c r="AC79" s="41"/>
      <c r="AD79" s="102"/>
      <c r="AE79" s="102"/>
      <c r="AF79" s="102"/>
      <c r="AG79" s="102"/>
      <c r="AH79" s="102"/>
      <c r="AI79" s="102"/>
      <c r="AJ79" s="142"/>
      <c r="AK79" s="142"/>
    </row>
    <row r="80" spans="2:39" ht="15.75" customHeight="1">
      <c r="B80" s="99"/>
      <c r="D80" s="654"/>
      <c r="E80" s="655"/>
      <c r="F80" s="655"/>
      <c r="G80" s="656"/>
      <c r="H80" s="578"/>
      <c r="I80" s="579"/>
      <c r="J80" s="575"/>
      <c r="K80" s="578"/>
      <c r="L80" s="579"/>
      <c r="M80" s="575"/>
      <c r="N80" s="578"/>
      <c r="O80" s="579"/>
      <c r="P80" s="575"/>
      <c r="Q80" s="596"/>
      <c r="R80" s="599"/>
      <c r="S80" s="122"/>
      <c r="T80" s="123"/>
      <c r="U80" s="123"/>
      <c r="V80" s="122"/>
      <c r="Z80" s="41"/>
      <c r="AA80" s="41"/>
      <c r="AB80" s="41"/>
      <c r="AC80" s="41"/>
      <c r="AD80" s="102"/>
      <c r="AE80" s="102"/>
      <c r="AF80" s="102"/>
      <c r="AG80" s="102"/>
      <c r="AH80" s="102"/>
      <c r="AI80" s="102"/>
      <c r="AJ80" s="142"/>
      <c r="AK80" s="142"/>
    </row>
    <row r="81" spans="2:39" ht="15.75" customHeight="1">
      <c r="B81" s="99"/>
      <c r="D81" s="651" t="str">
        <f>'A. Background Information'!F54</f>
        <v>N/A</v>
      </c>
      <c r="E81" s="652"/>
      <c r="F81" s="652"/>
      <c r="G81" s="653"/>
      <c r="H81" s="576">
        <v>0</v>
      </c>
      <c r="I81" s="577">
        <v>0</v>
      </c>
      <c r="J81" s="574">
        <v>0</v>
      </c>
      <c r="K81" s="576">
        <v>0</v>
      </c>
      <c r="L81" s="577">
        <v>0</v>
      </c>
      <c r="M81" s="574">
        <v>0</v>
      </c>
      <c r="N81" s="576">
        <v>0</v>
      </c>
      <c r="O81" s="577">
        <v>0</v>
      </c>
      <c r="P81" s="574">
        <v>0</v>
      </c>
      <c r="Q81" s="596"/>
      <c r="R81" s="599"/>
      <c r="S81" s="122"/>
      <c r="T81" s="123"/>
      <c r="U81" s="123"/>
      <c r="V81" s="122"/>
      <c r="Z81" s="41"/>
      <c r="AA81" s="41"/>
      <c r="AB81" s="41"/>
      <c r="AC81" s="41"/>
      <c r="AD81" s="102"/>
      <c r="AE81" s="102"/>
      <c r="AF81" s="102"/>
      <c r="AG81" s="102"/>
      <c r="AH81" s="102"/>
      <c r="AI81" s="102"/>
      <c r="AJ81" s="103"/>
      <c r="AK81" s="103"/>
      <c r="AL81" s="121"/>
      <c r="AM81" s="121"/>
    </row>
    <row r="82" spans="2:39" ht="15.75" customHeight="1">
      <c r="B82" s="99"/>
      <c r="D82" s="654"/>
      <c r="E82" s="655"/>
      <c r="F82" s="655"/>
      <c r="G82" s="656"/>
      <c r="H82" s="578"/>
      <c r="I82" s="579"/>
      <c r="J82" s="575"/>
      <c r="K82" s="578"/>
      <c r="L82" s="579"/>
      <c r="M82" s="575"/>
      <c r="N82" s="578"/>
      <c r="O82" s="579"/>
      <c r="P82" s="575"/>
      <c r="Q82" s="597"/>
      <c r="R82" s="600"/>
      <c r="S82" s="122"/>
      <c r="T82" s="123"/>
      <c r="U82" s="123"/>
      <c r="V82" s="122"/>
      <c r="Z82" s="41"/>
      <c r="AA82" s="41"/>
      <c r="AB82" s="41"/>
      <c r="AC82" s="41"/>
      <c r="AD82" s="102"/>
      <c r="AE82" s="102"/>
      <c r="AF82" s="102"/>
      <c r="AG82" s="102"/>
      <c r="AH82" s="102"/>
      <c r="AI82" s="102"/>
      <c r="AJ82" s="103"/>
      <c r="AK82" s="103"/>
    </row>
    <row r="83" spans="2:39" ht="15.75" customHeight="1">
      <c r="B83" s="99"/>
      <c r="D83" s="707" t="s">
        <v>80</v>
      </c>
      <c r="E83" s="708"/>
      <c r="F83" s="708"/>
      <c r="G83" s="709"/>
      <c r="H83" s="638">
        <f>IF($H$46="Individually", SUM(H42,H44,H53:I82), IF($H$46="All at once", SUM(H42,H44,H51), 'C1. Programme Preparation'!Z83))</f>
        <v>36228.114285714284</v>
      </c>
      <c r="I83" s="639"/>
      <c r="J83" s="636">
        <f>IF($H$46="Individually", SUM(J42,J44,J53:J82), IF($H$46="All at once", SUM(J42,J44,J51), "Idem"))</f>
        <v>0.43684571428571428</v>
      </c>
      <c r="K83" s="638">
        <f>IF($H$46="Individually", SUM(K42,K44,K53:L82), IF($H$46="All at once", SUM(K42,K44,K51), 'C1. Programme Preparation'!AC83))</f>
        <v>72456.228571428568</v>
      </c>
      <c r="L83" s="639"/>
      <c r="M83" s="636">
        <f>IF($H$46="Individually", SUM(M42,M44,M53:M82), IF($H$46="All at once", SUM(M42,M44,M51), "Idem"))</f>
        <v>0.87369142857142856</v>
      </c>
      <c r="N83" s="638">
        <f>IF($H$46="Individually", SUM(N42,N44,N53:O82), IF($H$46="All at once", SUM(N42,N44,N51), 'C1. Programme Preparation'!AF83))</f>
        <v>49813.657142857141</v>
      </c>
      <c r="O83" s="639"/>
      <c r="P83" s="636">
        <f>IF($H$46="Individually", SUM(P42,P44,P53:P82), IF($H$46="All at once", SUM(P42,P44,P51), "Idem"))</f>
        <v>0.60066285714285717</v>
      </c>
      <c r="Q83" s="768">
        <f>SUM(H83,K83,N83)</f>
        <v>158498</v>
      </c>
      <c r="R83" s="699">
        <f>SUM(J83,M83,P83)</f>
        <v>1.9112</v>
      </c>
      <c r="S83" s="122"/>
      <c r="T83" s="123"/>
      <c r="U83" s="123"/>
      <c r="V83" s="122"/>
      <c r="Z83" s="41"/>
      <c r="AA83" s="41"/>
      <c r="AB83" s="41"/>
      <c r="AC83" s="41"/>
      <c r="AD83" s="102"/>
      <c r="AE83" s="102"/>
      <c r="AF83" s="102"/>
      <c r="AG83" s="102"/>
      <c r="AH83" s="102"/>
      <c r="AI83" s="102"/>
      <c r="AJ83" s="103"/>
      <c r="AK83" s="103"/>
    </row>
    <row r="84" spans="2:39" ht="15.75" customHeight="1" thickBot="1">
      <c r="B84" s="99"/>
      <c r="D84" s="710"/>
      <c r="E84" s="711"/>
      <c r="F84" s="711"/>
      <c r="G84" s="712"/>
      <c r="H84" s="640"/>
      <c r="I84" s="641"/>
      <c r="J84" s="637"/>
      <c r="K84" s="640"/>
      <c r="L84" s="641"/>
      <c r="M84" s="637"/>
      <c r="N84" s="640"/>
      <c r="O84" s="641"/>
      <c r="P84" s="637"/>
      <c r="Q84" s="769"/>
      <c r="R84" s="700"/>
      <c r="S84" s="122"/>
      <c r="T84" s="123"/>
      <c r="U84" s="123"/>
      <c r="V84" s="122"/>
      <c r="AI84" s="103"/>
      <c r="AJ84" s="103"/>
      <c r="AK84" s="103"/>
    </row>
    <row r="85" spans="2:39" ht="15.75" customHeight="1">
      <c r="AI85" s="103"/>
      <c r="AJ85" s="103"/>
      <c r="AK85" s="103"/>
    </row>
    <row r="86" spans="2:39" ht="15.75" customHeight="1" thickBot="1">
      <c r="AI86" s="103"/>
      <c r="AJ86" s="103"/>
      <c r="AK86" s="103"/>
    </row>
    <row r="87" spans="2:39" ht="15.75" customHeight="1">
      <c r="D87" s="687" t="s">
        <v>396</v>
      </c>
      <c r="E87" s="688"/>
      <c r="F87" s="688"/>
      <c r="G87" s="688"/>
      <c r="H87" s="688"/>
      <c r="I87" s="688"/>
      <c r="J87" s="688"/>
      <c r="K87" s="688"/>
      <c r="L87" s="688"/>
      <c r="M87" s="688"/>
      <c r="N87" s="688"/>
      <c r="O87" s="688"/>
      <c r="P87" s="688"/>
      <c r="Q87" s="688"/>
      <c r="R87" s="688"/>
      <c r="S87" s="688"/>
      <c r="T87" s="688"/>
      <c r="U87" s="688"/>
      <c r="V87" s="688"/>
      <c r="W87" s="688"/>
      <c r="X87" s="689"/>
    </row>
    <row r="88" spans="2:39" ht="15.75" customHeight="1">
      <c r="D88" s="690"/>
      <c r="E88" s="691"/>
      <c r="F88" s="691"/>
      <c r="G88" s="691"/>
      <c r="H88" s="691"/>
      <c r="I88" s="691"/>
      <c r="J88" s="691"/>
      <c r="K88" s="691"/>
      <c r="L88" s="691"/>
      <c r="M88" s="691"/>
      <c r="N88" s="691"/>
      <c r="O88" s="691"/>
      <c r="P88" s="691"/>
      <c r="Q88" s="691"/>
      <c r="R88" s="691"/>
      <c r="S88" s="691"/>
      <c r="T88" s="691"/>
      <c r="U88" s="691"/>
      <c r="V88" s="691"/>
      <c r="W88" s="691"/>
      <c r="X88" s="692"/>
    </row>
    <row r="89" spans="2:39" ht="15.75" customHeight="1">
      <c r="D89" s="693"/>
      <c r="E89" s="660"/>
      <c r="F89" s="660"/>
      <c r="G89" s="660"/>
      <c r="H89" s="660"/>
      <c r="I89" s="660"/>
      <c r="J89" s="660"/>
      <c r="K89" s="660"/>
      <c r="L89" s="660"/>
      <c r="M89" s="660"/>
      <c r="N89" s="660"/>
      <c r="O89" s="660"/>
      <c r="P89" s="660"/>
      <c r="Q89" s="660"/>
      <c r="R89" s="660"/>
      <c r="S89" s="660"/>
      <c r="T89" s="660"/>
      <c r="U89" s="660"/>
      <c r="V89" s="660"/>
      <c r="W89" s="660"/>
      <c r="X89" s="694"/>
    </row>
    <row r="90" spans="2:39" ht="15.75" customHeight="1">
      <c r="D90" s="693"/>
      <c r="E90" s="660"/>
      <c r="F90" s="660"/>
      <c r="G90" s="660"/>
      <c r="H90" s="660"/>
      <c r="I90" s="660"/>
      <c r="J90" s="660"/>
      <c r="K90" s="660"/>
      <c r="L90" s="660"/>
      <c r="M90" s="660"/>
      <c r="N90" s="660"/>
      <c r="O90" s="660"/>
      <c r="P90" s="660"/>
      <c r="Q90" s="660"/>
      <c r="R90" s="660"/>
      <c r="S90" s="660"/>
      <c r="T90" s="660"/>
      <c r="U90" s="660"/>
      <c r="V90" s="660"/>
      <c r="W90" s="660"/>
      <c r="X90" s="694"/>
    </row>
    <row r="91" spans="2:39" ht="15.75" customHeight="1">
      <c r="D91" s="693"/>
      <c r="E91" s="660"/>
      <c r="F91" s="660"/>
      <c r="G91" s="660"/>
      <c r="H91" s="660"/>
      <c r="I91" s="660"/>
      <c r="J91" s="660"/>
      <c r="K91" s="660"/>
      <c r="L91" s="660"/>
      <c r="M91" s="660"/>
      <c r="N91" s="660"/>
      <c r="O91" s="660"/>
      <c r="P91" s="660"/>
      <c r="Q91" s="660"/>
      <c r="R91" s="660"/>
      <c r="S91" s="660"/>
      <c r="T91" s="660"/>
      <c r="U91" s="660"/>
      <c r="V91" s="660"/>
      <c r="W91" s="660"/>
      <c r="X91" s="694"/>
    </row>
    <row r="92" spans="2:39" ht="15.75" customHeight="1" thickBot="1">
      <c r="D92" s="695"/>
      <c r="E92" s="665"/>
      <c r="F92" s="665"/>
      <c r="G92" s="665"/>
      <c r="H92" s="665"/>
      <c r="I92" s="665"/>
      <c r="J92" s="665"/>
      <c r="K92" s="665"/>
      <c r="L92" s="665"/>
      <c r="M92" s="665"/>
      <c r="N92" s="665"/>
      <c r="O92" s="665"/>
      <c r="P92" s="665"/>
      <c r="Q92" s="665"/>
      <c r="R92" s="665"/>
      <c r="S92" s="665"/>
      <c r="T92" s="665"/>
      <c r="U92" s="665"/>
      <c r="V92" s="665"/>
      <c r="W92" s="665"/>
      <c r="X92" s="696"/>
    </row>
    <row r="93" spans="2:39" ht="15.75" customHeight="1">
      <c r="B93" s="218"/>
    </row>
    <row r="94" spans="2:39" ht="15.75" customHeight="1">
      <c r="B94" s="219"/>
      <c r="D94" s="317" t="s">
        <v>409</v>
      </c>
      <c r="E94" s="317"/>
      <c r="F94" s="317"/>
      <c r="G94" s="317"/>
      <c r="H94" s="317"/>
      <c r="I94" s="317"/>
      <c r="J94" s="317"/>
      <c r="K94" s="317"/>
      <c r="L94" s="317"/>
      <c r="M94" s="317"/>
      <c r="N94" s="317"/>
      <c r="O94" s="317"/>
      <c r="P94" s="317"/>
      <c r="Q94" s="317"/>
    </row>
    <row r="95" spans="2:39" ht="15.75" customHeight="1" thickBot="1">
      <c r="D95" s="318"/>
      <c r="E95" s="318"/>
      <c r="F95" s="318"/>
      <c r="G95" s="318"/>
      <c r="H95" s="318"/>
      <c r="I95" s="318"/>
      <c r="J95" s="318"/>
      <c r="K95" s="318"/>
      <c r="L95" s="318"/>
      <c r="M95" s="318"/>
      <c r="N95" s="318"/>
      <c r="O95" s="318"/>
      <c r="P95" s="318"/>
      <c r="Q95" s="318"/>
      <c r="R95" s="84"/>
      <c r="S95" s="84"/>
      <c r="T95" s="84"/>
      <c r="U95" s="84"/>
      <c r="V95" s="84"/>
      <c r="W95" s="84"/>
      <c r="X95" s="84"/>
      <c r="Y95" s="84"/>
      <c r="Z95" s="84"/>
      <c r="AA95" s="84"/>
      <c r="AB95" s="84"/>
      <c r="AC95" s="84"/>
    </row>
    <row r="96" spans="2:39" ht="15.75" customHeight="1">
      <c r="D96" s="108"/>
      <c r="E96" s="108"/>
      <c r="F96" s="108"/>
      <c r="G96" s="108"/>
      <c r="H96" s="108"/>
      <c r="I96" s="108"/>
      <c r="J96" s="108"/>
      <c r="K96" s="108"/>
      <c r="L96" s="108"/>
      <c r="M96" s="108"/>
      <c r="N96" s="108"/>
      <c r="O96" s="108"/>
      <c r="P96" s="108"/>
      <c r="Q96" s="108"/>
      <c r="R96" s="108"/>
      <c r="S96" s="108"/>
      <c r="T96" s="108"/>
      <c r="U96" s="108"/>
      <c r="V96" s="108"/>
      <c r="W96" s="108"/>
      <c r="X96" s="108"/>
      <c r="Y96" s="108"/>
      <c r="Z96" s="108"/>
      <c r="AA96" s="108"/>
    </row>
    <row r="97" spans="2:37" ht="36" customHeight="1">
      <c r="D97" s="757" t="s">
        <v>410</v>
      </c>
      <c r="E97" s="757"/>
      <c r="F97" s="757"/>
      <c r="G97" s="757"/>
      <c r="H97" s="757"/>
      <c r="I97" s="757"/>
      <c r="J97" s="757"/>
      <c r="K97" s="757"/>
      <c r="L97" s="757"/>
      <c r="M97" s="757"/>
      <c r="N97" s="757"/>
      <c r="O97" s="757"/>
      <c r="P97" s="757"/>
      <c r="Q97" s="757"/>
      <c r="R97" s="757"/>
      <c r="S97" s="757"/>
      <c r="T97" s="757"/>
      <c r="U97" s="757"/>
      <c r="V97" s="757"/>
      <c r="W97" s="757"/>
      <c r="X97" s="757"/>
      <c r="Y97" s="757"/>
      <c r="Z97" s="757"/>
      <c r="AA97" s="757"/>
    </row>
    <row r="98" spans="2:37" ht="15.75" customHeight="1" thickBot="1">
      <c r="B98" s="20"/>
      <c r="C98" s="20"/>
    </row>
    <row r="99" spans="2:37" ht="15.75" customHeight="1">
      <c r="B99" s="458" t="s">
        <v>411</v>
      </c>
      <c r="C99" s="458"/>
      <c r="D99" s="685" t="s">
        <v>331</v>
      </c>
      <c r="E99" s="509"/>
      <c r="F99" s="509"/>
      <c r="G99" s="509"/>
      <c r="H99" s="509"/>
      <c r="I99" s="509"/>
      <c r="J99" s="509"/>
      <c r="K99" s="509"/>
      <c r="L99" s="509"/>
      <c r="M99" s="509"/>
      <c r="N99" s="509"/>
      <c r="O99" s="509"/>
      <c r="P99" s="509"/>
      <c r="Q99" s="571" t="s">
        <v>412</v>
      </c>
      <c r="R99" s="571"/>
      <c r="S99" s="571"/>
      <c r="T99" s="571"/>
      <c r="U99" s="571" t="s">
        <v>413</v>
      </c>
      <c r="V99" s="571"/>
      <c r="W99" s="571"/>
      <c r="X99" s="571" t="s">
        <v>334</v>
      </c>
      <c r="Y99" s="571"/>
      <c r="Z99" s="571"/>
      <c r="AA99" s="571" t="s">
        <v>335</v>
      </c>
      <c r="AB99" s="571"/>
      <c r="AC99" s="571"/>
      <c r="AD99" s="571" t="s">
        <v>414</v>
      </c>
      <c r="AE99" s="571"/>
      <c r="AF99" s="683"/>
      <c r="AH99" s="770" t="s">
        <v>282</v>
      </c>
      <c r="AI99" s="770"/>
      <c r="AJ99" s="770"/>
      <c r="AK99" s="770"/>
    </row>
    <row r="100" spans="2:37" ht="15.75" customHeight="1">
      <c r="B100" s="458"/>
      <c r="C100" s="458"/>
      <c r="D100" s="686"/>
      <c r="E100" s="510"/>
      <c r="F100" s="510"/>
      <c r="G100" s="510"/>
      <c r="H100" s="510"/>
      <c r="I100" s="510"/>
      <c r="J100" s="510"/>
      <c r="K100" s="510"/>
      <c r="L100" s="510"/>
      <c r="M100" s="510"/>
      <c r="N100" s="510"/>
      <c r="O100" s="510"/>
      <c r="P100" s="510"/>
      <c r="Q100" s="572"/>
      <c r="R100" s="572"/>
      <c r="S100" s="572"/>
      <c r="T100" s="572"/>
      <c r="U100" s="572"/>
      <c r="V100" s="572"/>
      <c r="W100" s="572"/>
      <c r="X100" s="572"/>
      <c r="Y100" s="572"/>
      <c r="Z100" s="572"/>
      <c r="AA100" s="572"/>
      <c r="AB100" s="572"/>
      <c r="AC100" s="572"/>
      <c r="AD100" s="572"/>
      <c r="AE100" s="572"/>
      <c r="AF100" s="684"/>
      <c r="AH100" s="770"/>
      <c r="AI100" s="770"/>
      <c r="AJ100" s="770"/>
      <c r="AK100" s="770"/>
    </row>
    <row r="101" spans="2:37" ht="15.75" customHeight="1">
      <c r="B101" s="96"/>
      <c r="C101" s="96"/>
      <c r="D101" s="686"/>
      <c r="E101" s="510"/>
      <c r="F101" s="510"/>
      <c r="G101" s="510"/>
      <c r="H101" s="510"/>
      <c r="I101" s="510"/>
      <c r="J101" s="510"/>
      <c r="K101" s="510"/>
      <c r="L101" s="510"/>
      <c r="M101" s="510"/>
      <c r="N101" s="510"/>
      <c r="O101" s="510"/>
      <c r="P101" s="510"/>
      <c r="Q101" s="572"/>
      <c r="R101" s="572"/>
      <c r="S101" s="572"/>
      <c r="T101" s="572"/>
      <c r="U101" s="572"/>
      <c r="V101" s="572"/>
      <c r="W101" s="572"/>
      <c r="X101" s="572"/>
      <c r="Y101" s="572"/>
      <c r="Z101" s="572"/>
      <c r="AA101" s="572"/>
      <c r="AB101" s="572"/>
      <c r="AC101" s="572"/>
      <c r="AD101" s="572"/>
      <c r="AE101" s="572"/>
      <c r="AF101" s="684"/>
      <c r="AH101" s="770"/>
      <c r="AI101" s="770"/>
      <c r="AJ101" s="770"/>
      <c r="AK101" s="770"/>
    </row>
    <row r="102" spans="2:37" ht="15.75" customHeight="1">
      <c r="D102" s="686"/>
      <c r="E102" s="510"/>
      <c r="F102" s="510"/>
      <c r="G102" s="510"/>
      <c r="H102" s="510"/>
      <c r="I102" s="510"/>
      <c r="J102" s="510"/>
      <c r="K102" s="510"/>
      <c r="L102" s="510"/>
      <c r="M102" s="510"/>
      <c r="N102" s="510"/>
      <c r="O102" s="510"/>
      <c r="P102" s="510"/>
      <c r="Q102" s="572"/>
      <c r="R102" s="572"/>
      <c r="S102" s="572"/>
      <c r="T102" s="572"/>
      <c r="U102" s="572"/>
      <c r="V102" s="572"/>
      <c r="W102" s="572"/>
      <c r="X102" s="572"/>
      <c r="Y102" s="572"/>
      <c r="Z102" s="572"/>
      <c r="AA102" s="572"/>
      <c r="AB102" s="572"/>
      <c r="AC102" s="572"/>
      <c r="AD102" s="572"/>
      <c r="AE102" s="572"/>
      <c r="AF102" s="684"/>
      <c r="AH102" s="770"/>
      <c r="AI102" s="770"/>
      <c r="AJ102" s="770"/>
      <c r="AK102" s="770"/>
    </row>
    <row r="103" spans="2:37" ht="15.75" customHeight="1">
      <c r="D103" s="472" t="s">
        <v>337</v>
      </c>
      <c r="E103" s="473"/>
      <c r="F103" s="473"/>
      <c r="G103" s="473"/>
      <c r="H103" s="510" t="s">
        <v>338</v>
      </c>
      <c r="I103" s="510"/>
      <c r="J103" s="510"/>
      <c r="K103" s="510"/>
      <c r="L103" s="510"/>
      <c r="M103" s="510"/>
      <c r="N103" s="510" t="s">
        <v>339</v>
      </c>
      <c r="O103" s="510"/>
      <c r="P103" s="510"/>
      <c r="Q103" s="572"/>
      <c r="R103" s="572"/>
      <c r="S103" s="572"/>
      <c r="T103" s="572"/>
      <c r="U103" s="572"/>
      <c r="V103" s="572"/>
      <c r="W103" s="572"/>
      <c r="X103" s="572"/>
      <c r="Y103" s="572"/>
      <c r="Z103" s="572"/>
      <c r="AA103" s="572"/>
      <c r="AB103" s="572"/>
      <c r="AC103" s="572"/>
      <c r="AD103" s="572"/>
      <c r="AE103" s="572"/>
      <c r="AF103" s="684"/>
      <c r="AH103" s="770"/>
      <c r="AI103" s="770"/>
      <c r="AJ103" s="770"/>
      <c r="AK103" s="770"/>
    </row>
    <row r="104" spans="2:37" ht="15.75" customHeight="1">
      <c r="D104" s="472"/>
      <c r="E104" s="473"/>
      <c r="F104" s="473"/>
      <c r="G104" s="473"/>
      <c r="H104" s="510"/>
      <c r="I104" s="510"/>
      <c r="J104" s="510"/>
      <c r="K104" s="510"/>
      <c r="L104" s="510"/>
      <c r="M104" s="510"/>
      <c r="N104" s="510"/>
      <c r="O104" s="510"/>
      <c r="P104" s="510"/>
      <c r="Q104" s="572"/>
      <c r="R104" s="572"/>
      <c r="S104" s="572"/>
      <c r="T104" s="572"/>
      <c r="U104" s="572"/>
      <c r="V104" s="572"/>
      <c r="W104" s="572"/>
      <c r="X104" s="572"/>
      <c r="Y104" s="572"/>
      <c r="Z104" s="572"/>
      <c r="AA104" s="888"/>
      <c r="AB104" s="888"/>
      <c r="AC104" s="888"/>
      <c r="AD104" s="572"/>
      <c r="AE104" s="572"/>
      <c r="AF104" s="684"/>
      <c r="AH104" s="770"/>
      <c r="AI104" s="770"/>
      <c r="AJ104" s="770"/>
      <c r="AK104" s="770"/>
    </row>
    <row r="105" spans="2:37" ht="15.75" customHeight="1">
      <c r="B105" s="218"/>
      <c r="D105" s="201" t="s">
        <v>415</v>
      </c>
      <c r="E105" s="202"/>
      <c r="F105" s="202"/>
      <c r="G105" s="202"/>
      <c r="H105" s="661" t="s">
        <v>416</v>
      </c>
      <c r="I105" s="661"/>
      <c r="J105" s="661"/>
      <c r="K105" s="661"/>
      <c r="L105" s="661"/>
      <c r="M105" s="661"/>
      <c r="N105" s="891" t="s">
        <v>417</v>
      </c>
      <c r="O105" s="663"/>
      <c r="P105" s="663"/>
      <c r="Q105" s="660" t="s">
        <v>505</v>
      </c>
      <c r="R105" s="660"/>
      <c r="S105" s="660"/>
      <c r="T105" s="660"/>
      <c r="U105" s="660" t="s">
        <v>1550</v>
      </c>
      <c r="V105" s="660"/>
      <c r="W105" s="660"/>
      <c r="X105" s="660">
        <v>0</v>
      </c>
      <c r="Y105" s="660"/>
      <c r="Z105" s="660"/>
      <c r="AA105" s="771">
        <v>0</v>
      </c>
      <c r="AB105" s="771"/>
      <c r="AC105" s="771"/>
      <c r="AD105" s="666" t="s">
        <v>1553</v>
      </c>
      <c r="AE105" s="666"/>
      <c r="AF105" s="667"/>
      <c r="AH105" s="770"/>
      <c r="AI105" s="770"/>
      <c r="AJ105" s="770"/>
      <c r="AK105" s="770"/>
    </row>
    <row r="106" spans="2:37" ht="15.75" customHeight="1">
      <c r="B106" s="219"/>
      <c r="D106" s="201"/>
      <c r="E106" s="202"/>
      <c r="F106" s="202"/>
      <c r="G106" s="202"/>
      <c r="H106" s="661"/>
      <c r="I106" s="661"/>
      <c r="J106" s="661"/>
      <c r="K106" s="661"/>
      <c r="L106" s="661"/>
      <c r="M106" s="661"/>
      <c r="N106" s="663"/>
      <c r="O106" s="663"/>
      <c r="P106" s="663"/>
      <c r="Q106" s="660"/>
      <c r="R106" s="660"/>
      <c r="S106" s="660"/>
      <c r="T106" s="660"/>
      <c r="U106" s="660"/>
      <c r="V106" s="660"/>
      <c r="W106" s="660"/>
      <c r="X106" s="660"/>
      <c r="Y106" s="660"/>
      <c r="Z106" s="660"/>
      <c r="AA106" s="771"/>
      <c r="AB106" s="771"/>
      <c r="AC106" s="771"/>
      <c r="AD106" s="666"/>
      <c r="AE106" s="666"/>
      <c r="AF106" s="667"/>
      <c r="AH106" s="770"/>
      <c r="AI106" s="770"/>
      <c r="AJ106" s="770"/>
      <c r="AK106" s="770"/>
    </row>
    <row r="107" spans="2:37" ht="15.75" customHeight="1">
      <c r="D107" s="201"/>
      <c r="E107" s="202"/>
      <c r="F107" s="202"/>
      <c r="G107" s="202"/>
      <c r="H107" s="661"/>
      <c r="I107" s="661"/>
      <c r="J107" s="661"/>
      <c r="K107" s="661"/>
      <c r="L107" s="661"/>
      <c r="M107" s="661"/>
      <c r="N107" s="663"/>
      <c r="O107" s="663"/>
      <c r="P107" s="663"/>
      <c r="Q107" s="660"/>
      <c r="R107" s="660"/>
      <c r="S107" s="660"/>
      <c r="T107" s="660"/>
      <c r="U107" s="660"/>
      <c r="V107" s="660"/>
      <c r="W107" s="660"/>
      <c r="X107" s="660"/>
      <c r="Y107" s="660"/>
      <c r="Z107" s="660"/>
      <c r="AA107" s="771"/>
      <c r="AB107" s="771"/>
      <c r="AC107" s="771"/>
      <c r="AD107" s="666"/>
      <c r="AE107" s="666"/>
      <c r="AF107" s="667"/>
      <c r="AH107" s="770"/>
      <c r="AI107" s="770"/>
      <c r="AJ107" s="770"/>
      <c r="AK107" s="770"/>
    </row>
    <row r="108" spans="2:37" ht="15.75" customHeight="1">
      <c r="D108" s="201"/>
      <c r="E108" s="202"/>
      <c r="F108" s="202"/>
      <c r="G108" s="202"/>
      <c r="H108" s="661"/>
      <c r="I108" s="661"/>
      <c r="J108" s="661"/>
      <c r="K108" s="661"/>
      <c r="L108" s="661"/>
      <c r="M108" s="661"/>
      <c r="N108" s="663"/>
      <c r="O108" s="663"/>
      <c r="P108" s="663"/>
      <c r="Q108" s="660"/>
      <c r="R108" s="660"/>
      <c r="S108" s="660"/>
      <c r="T108" s="660"/>
      <c r="U108" s="660"/>
      <c r="V108" s="660"/>
      <c r="W108" s="660"/>
      <c r="X108" s="660"/>
      <c r="Y108" s="660"/>
      <c r="Z108" s="660"/>
      <c r="AA108" s="771"/>
      <c r="AB108" s="771"/>
      <c r="AC108" s="771"/>
      <c r="AD108" s="666"/>
      <c r="AE108" s="666"/>
      <c r="AF108" s="667"/>
      <c r="AH108" s="770"/>
      <c r="AI108" s="770"/>
      <c r="AJ108" s="770"/>
      <c r="AK108" s="770"/>
    </row>
    <row r="109" spans="2:37" ht="15.75" customHeight="1">
      <c r="D109" s="201"/>
      <c r="E109" s="202"/>
      <c r="F109" s="202"/>
      <c r="G109" s="202"/>
      <c r="H109" s="661"/>
      <c r="I109" s="661"/>
      <c r="J109" s="661"/>
      <c r="K109" s="661"/>
      <c r="L109" s="661"/>
      <c r="M109" s="661"/>
      <c r="N109" s="663"/>
      <c r="O109" s="663"/>
      <c r="P109" s="663"/>
      <c r="Q109" s="660"/>
      <c r="R109" s="660"/>
      <c r="S109" s="660"/>
      <c r="T109" s="660"/>
      <c r="U109" s="660"/>
      <c r="V109" s="660"/>
      <c r="W109" s="660"/>
      <c r="X109" s="660"/>
      <c r="Y109" s="660"/>
      <c r="Z109" s="660"/>
      <c r="AA109" s="771"/>
      <c r="AB109" s="771"/>
      <c r="AC109" s="771"/>
      <c r="AD109" s="666"/>
      <c r="AE109" s="666"/>
      <c r="AF109" s="667"/>
    </row>
    <row r="110" spans="2:37" ht="15.75" customHeight="1">
      <c r="D110" s="201"/>
      <c r="E110" s="202"/>
      <c r="F110" s="202"/>
      <c r="G110" s="202"/>
      <c r="H110" s="661"/>
      <c r="I110" s="661"/>
      <c r="J110" s="661"/>
      <c r="K110" s="661"/>
      <c r="L110" s="661"/>
      <c r="M110" s="661"/>
      <c r="N110" s="663"/>
      <c r="O110" s="663"/>
      <c r="P110" s="663"/>
      <c r="Q110" s="660"/>
      <c r="R110" s="660"/>
      <c r="S110" s="660"/>
      <c r="T110" s="660"/>
      <c r="U110" s="660"/>
      <c r="V110" s="660"/>
      <c r="W110" s="660"/>
      <c r="X110" s="660"/>
      <c r="Y110" s="660"/>
      <c r="Z110" s="660"/>
      <c r="AA110" s="771"/>
      <c r="AB110" s="771"/>
      <c r="AC110" s="771"/>
      <c r="AD110" s="666"/>
      <c r="AE110" s="666"/>
      <c r="AF110" s="667"/>
      <c r="AH110" s="770" t="s">
        <v>290</v>
      </c>
      <c r="AI110" s="770"/>
      <c r="AJ110" s="770"/>
      <c r="AK110" s="770"/>
    </row>
    <row r="111" spans="2:37" ht="15.75" customHeight="1">
      <c r="D111" s="201" t="s">
        <v>418</v>
      </c>
      <c r="E111" s="202"/>
      <c r="F111" s="202"/>
      <c r="G111" s="202"/>
      <c r="H111" s="661" t="s">
        <v>419</v>
      </c>
      <c r="I111" s="661"/>
      <c r="J111" s="661"/>
      <c r="K111" s="661"/>
      <c r="L111" s="661"/>
      <c r="M111" s="661"/>
      <c r="N111" s="663" t="s">
        <v>420</v>
      </c>
      <c r="O111" s="663"/>
      <c r="P111" s="663"/>
      <c r="Q111" s="660" t="s">
        <v>286</v>
      </c>
      <c r="R111" s="660"/>
      <c r="S111" s="660"/>
      <c r="T111" s="660"/>
      <c r="U111" s="670" t="s">
        <v>286</v>
      </c>
      <c r="V111" s="671"/>
      <c r="W111" s="672"/>
      <c r="X111" s="660">
        <v>0</v>
      </c>
      <c r="Y111" s="660"/>
      <c r="Z111" s="660"/>
      <c r="AA111" s="771">
        <v>0</v>
      </c>
      <c r="AB111" s="771"/>
      <c r="AC111" s="771"/>
      <c r="AD111" s="666"/>
      <c r="AE111" s="666"/>
      <c r="AF111" s="667"/>
      <c r="AH111" s="770"/>
      <c r="AI111" s="770"/>
      <c r="AJ111" s="770"/>
      <c r="AK111" s="770"/>
    </row>
    <row r="112" spans="2:37" ht="15.75" customHeight="1">
      <c r="D112" s="201"/>
      <c r="E112" s="202"/>
      <c r="F112" s="202"/>
      <c r="G112" s="202"/>
      <c r="H112" s="661"/>
      <c r="I112" s="661"/>
      <c r="J112" s="661"/>
      <c r="K112" s="661"/>
      <c r="L112" s="661"/>
      <c r="M112" s="661"/>
      <c r="N112" s="663"/>
      <c r="O112" s="663"/>
      <c r="P112" s="663"/>
      <c r="Q112" s="660"/>
      <c r="R112" s="660"/>
      <c r="S112" s="660"/>
      <c r="T112" s="660"/>
      <c r="U112" s="673"/>
      <c r="V112" s="674"/>
      <c r="W112" s="675"/>
      <c r="X112" s="660"/>
      <c r="Y112" s="660"/>
      <c r="Z112" s="660"/>
      <c r="AA112" s="771"/>
      <c r="AB112" s="771"/>
      <c r="AC112" s="771"/>
      <c r="AD112" s="666"/>
      <c r="AE112" s="666"/>
      <c r="AF112" s="667"/>
      <c r="AH112" s="770"/>
      <c r="AI112" s="770"/>
      <c r="AJ112" s="770"/>
      <c r="AK112" s="770"/>
    </row>
    <row r="113" spans="4:37" ht="15.75" customHeight="1">
      <c r="D113" s="201"/>
      <c r="E113" s="202"/>
      <c r="F113" s="202"/>
      <c r="G113" s="202"/>
      <c r="H113" s="661"/>
      <c r="I113" s="661"/>
      <c r="J113" s="661"/>
      <c r="K113" s="661"/>
      <c r="L113" s="661"/>
      <c r="M113" s="661"/>
      <c r="N113" s="663"/>
      <c r="O113" s="663"/>
      <c r="P113" s="663"/>
      <c r="Q113" s="660"/>
      <c r="R113" s="660"/>
      <c r="S113" s="660"/>
      <c r="T113" s="660"/>
      <c r="U113" s="673"/>
      <c r="V113" s="674"/>
      <c r="W113" s="675"/>
      <c r="X113" s="660"/>
      <c r="Y113" s="660"/>
      <c r="Z113" s="660"/>
      <c r="AA113" s="771"/>
      <c r="AB113" s="771"/>
      <c r="AC113" s="771"/>
      <c r="AD113" s="666"/>
      <c r="AE113" s="666"/>
      <c r="AF113" s="667"/>
      <c r="AH113" s="770"/>
      <c r="AI113" s="770"/>
      <c r="AJ113" s="770"/>
      <c r="AK113" s="770"/>
    </row>
    <row r="114" spans="4:37" ht="15.75" customHeight="1" thickBot="1">
      <c r="D114" s="203"/>
      <c r="E114" s="204"/>
      <c r="F114" s="204"/>
      <c r="G114" s="204"/>
      <c r="H114" s="662"/>
      <c r="I114" s="662"/>
      <c r="J114" s="662"/>
      <c r="K114" s="662"/>
      <c r="L114" s="662"/>
      <c r="M114" s="662"/>
      <c r="N114" s="664"/>
      <c r="O114" s="664"/>
      <c r="P114" s="664"/>
      <c r="Q114" s="665"/>
      <c r="R114" s="665"/>
      <c r="S114" s="665"/>
      <c r="T114" s="665"/>
      <c r="U114" s="679"/>
      <c r="V114" s="680"/>
      <c r="W114" s="681"/>
      <c r="X114" s="665"/>
      <c r="Y114" s="665"/>
      <c r="Z114" s="665"/>
      <c r="AA114" s="772"/>
      <c r="AB114" s="772"/>
      <c r="AC114" s="772"/>
      <c r="AD114" s="668"/>
      <c r="AE114" s="668"/>
      <c r="AF114" s="669"/>
      <c r="AH114" s="770"/>
      <c r="AI114" s="770"/>
      <c r="AJ114" s="770"/>
      <c r="AK114" s="770"/>
    </row>
    <row r="115" spans="4:37" ht="15.75" customHeight="1">
      <c r="D115" s="110"/>
      <c r="E115" s="110"/>
      <c r="F115" s="110"/>
      <c r="G115" s="110"/>
      <c r="H115" s="105"/>
      <c r="I115" s="105"/>
      <c r="J115" s="105"/>
      <c r="K115" s="105"/>
      <c r="L115" s="105"/>
      <c r="M115" s="105"/>
      <c r="N115" s="111"/>
      <c r="O115" s="111"/>
      <c r="P115" s="111"/>
      <c r="Q115" s="112"/>
      <c r="R115" s="112"/>
      <c r="S115" s="112"/>
      <c r="T115" s="112"/>
      <c r="U115" s="112"/>
      <c r="V115" s="112"/>
      <c r="W115" s="112"/>
      <c r="X115" s="112"/>
      <c r="Y115" s="112"/>
      <c r="Z115" s="112"/>
      <c r="AA115" s="116"/>
      <c r="AB115" s="116"/>
      <c r="AC115" s="116"/>
      <c r="AD115" s="112"/>
      <c r="AH115" s="770"/>
      <c r="AI115" s="770"/>
      <c r="AJ115" s="770"/>
      <c r="AK115" s="770"/>
    </row>
    <row r="116" spans="4:37" ht="15.75" customHeight="1">
      <c r="D116" s="110"/>
      <c r="E116" s="110"/>
      <c r="F116" s="110"/>
      <c r="G116" s="110"/>
      <c r="H116" s="105"/>
      <c r="I116" s="105"/>
      <c r="J116" s="105"/>
      <c r="K116" s="105"/>
      <c r="L116" s="105"/>
      <c r="M116" s="105"/>
      <c r="N116" s="111"/>
      <c r="O116" s="111"/>
      <c r="P116" s="111"/>
      <c r="Q116" s="112"/>
      <c r="R116" s="112"/>
      <c r="S116" s="112"/>
      <c r="T116" s="112"/>
      <c r="U116" s="112"/>
      <c r="V116" s="112"/>
      <c r="W116" s="112"/>
      <c r="X116" s="112"/>
      <c r="Y116" s="112"/>
      <c r="Z116" s="112"/>
      <c r="AA116" s="116"/>
      <c r="AB116" s="116"/>
      <c r="AC116" s="116"/>
      <c r="AD116" s="112"/>
      <c r="AH116" s="770"/>
      <c r="AI116" s="770"/>
      <c r="AJ116" s="770"/>
      <c r="AK116" s="770"/>
    </row>
    <row r="117" spans="4:37" ht="15.75" customHeight="1">
      <c r="AA117" s="117"/>
      <c r="AB117" s="117"/>
      <c r="AC117" s="117"/>
      <c r="AH117" s="770"/>
      <c r="AI117" s="770"/>
      <c r="AJ117" s="770"/>
      <c r="AK117" s="770"/>
    </row>
    <row r="118" spans="4:37" ht="15.75" customHeight="1">
      <c r="AA118" s="117"/>
      <c r="AB118" s="117"/>
      <c r="AC118" s="117"/>
      <c r="AH118" s="770"/>
      <c r="AI118" s="770"/>
      <c r="AJ118" s="770"/>
      <c r="AK118" s="770"/>
    </row>
    <row r="119" spans="4:37" ht="15.75" customHeight="1">
      <c r="AA119" s="117"/>
      <c r="AB119" s="117"/>
      <c r="AC119" s="117"/>
      <c r="AH119" s="770"/>
      <c r="AI119" s="770"/>
      <c r="AJ119" s="770"/>
      <c r="AK119" s="770"/>
    </row>
    <row r="120" spans="4:37" ht="15.75" customHeight="1">
      <c r="AA120" s="117"/>
      <c r="AB120" s="117"/>
      <c r="AC120" s="117"/>
    </row>
    <row r="121" spans="4:37" ht="15.75" customHeight="1">
      <c r="AA121" s="117"/>
      <c r="AB121" s="117"/>
      <c r="AC121" s="117"/>
    </row>
    <row r="122" spans="4:37" ht="15.75" customHeight="1">
      <c r="AA122" s="117"/>
      <c r="AB122" s="117"/>
      <c r="AC122" s="117"/>
    </row>
    <row r="123" spans="4:37" ht="15.75" customHeight="1">
      <c r="AA123" s="117"/>
      <c r="AB123" s="117"/>
      <c r="AC123" s="117"/>
    </row>
    <row r="124" spans="4:37" ht="15.75" customHeight="1">
      <c r="AA124" s="117"/>
      <c r="AB124" s="117"/>
      <c r="AC124" s="117"/>
    </row>
    <row r="125" spans="4:37" ht="15.75" customHeight="1">
      <c r="AA125" s="117"/>
      <c r="AB125" s="117"/>
      <c r="AC125" s="117"/>
    </row>
    <row r="126" spans="4:37" ht="15.75" customHeight="1">
      <c r="AA126" s="117"/>
      <c r="AB126" s="117"/>
      <c r="AC126" s="117"/>
    </row>
    <row r="127" spans="4:37" ht="15.75" customHeight="1">
      <c r="AA127" s="117"/>
      <c r="AB127" s="117"/>
      <c r="AC127" s="117"/>
    </row>
    <row r="128" spans="4:37" ht="15.75" customHeight="1">
      <c r="AA128" s="117"/>
      <c r="AB128" s="117"/>
      <c r="AC128" s="117"/>
    </row>
    <row r="151" spans="1:39" s="80" customFormat="1" ht="15.75" customHeight="1">
      <c r="A151" s="20"/>
      <c r="B151" s="218"/>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J151" s="20"/>
      <c r="AK151" s="20"/>
      <c r="AL151" s="20"/>
      <c r="AM151" s="20"/>
    </row>
    <row r="152" spans="1:39" s="80" customFormat="1" ht="15.75" customHeight="1">
      <c r="A152" s="20"/>
      <c r="B152" s="219"/>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J152" s="20"/>
      <c r="AK152" s="20"/>
      <c r="AL152" s="20"/>
      <c r="AM152" s="20"/>
    </row>
    <row r="154" spans="1:39" s="80" customFormat="1" ht="15.75" customHeight="1">
      <c r="A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J154" s="20"/>
      <c r="AK154" s="20"/>
      <c r="AL154" s="20"/>
      <c r="AM154" s="20"/>
    </row>
    <row r="160" spans="1:39" s="80" customFormat="1" ht="15.75" customHeight="1">
      <c r="A160" s="20"/>
      <c r="B160" s="218"/>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J160" s="20"/>
      <c r="AK160" s="20"/>
      <c r="AL160" s="20"/>
      <c r="AM160" s="20"/>
    </row>
    <row r="161" spans="1:39" s="80" customFormat="1" ht="15.75" customHeight="1">
      <c r="A161" s="20"/>
      <c r="B161" s="219"/>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J161" s="20"/>
      <c r="AK161" s="20"/>
      <c r="AL161" s="20"/>
      <c r="AM161" s="20"/>
    </row>
    <row r="166" spans="1:39" s="80" customFormat="1" ht="15.75" customHeight="1">
      <c r="A166" s="83"/>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row>
    <row r="183" spans="1:39" s="80" customFormat="1" ht="15.75" customHeight="1">
      <c r="A183" s="20"/>
      <c r="B183" s="218"/>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row>
    <row r="184" spans="1:39" s="80" customFormat="1" ht="15.75" customHeight="1">
      <c r="A184" s="20"/>
      <c r="B184" s="219"/>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row>
    <row r="188" spans="1:39" s="80" customFormat="1" ht="15.75" customHeight="1">
      <c r="A188" s="20"/>
      <c r="B188" s="218"/>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row>
    <row r="189" spans="1:39" s="80" customFormat="1" ht="15.75" customHeight="1">
      <c r="A189" s="20"/>
      <c r="B189" s="219"/>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row>
    <row r="191" spans="1:39" s="80" customFormat="1" ht="15.75" customHeight="1">
      <c r="A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row>
    <row r="197" spans="1:39" s="80" customFormat="1" ht="15.75" customHeight="1">
      <c r="A197" s="20"/>
      <c r="B197" s="788"/>
      <c r="D197" s="20"/>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row>
    <row r="198" spans="1:39" s="80" customFormat="1" ht="15.75" customHeight="1">
      <c r="A198" s="20"/>
      <c r="B198" s="788"/>
      <c r="D198" s="20"/>
      <c r="E198" s="20"/>
      <c r="F198" s="20"/>
      <c r="G198" s="20"/>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row>
  </sheetData>
  <sheetProtection algorithmName="SHA-512" hashValue="xvx2gOoI7ls6ocWsJjN9J965FX26e3d/bqMvlhf/nQ2KuR85lNB1vOm2O3xKrLgIeIRr0lUhCXaYJExZXAPYVA==" saltValue="RyKNypskxmGZx4rVPlIMMw==" spinCount="100000" sheet="1" selectLockedCells="1"/>
  <mergeCells count="265">
    <mergeCell ref="T61:U69"/>
    <mergeCell ref="D5:U6"/>
    <mergeCell ref="D2:P4"/>
    <mergeCell ref="K21:M22"/>
    <mergeCell ref="N21:P22"/>
    <mergeCell ref="D19:G20"/>
    <mergeCell ref="H19:J20"/>
    <mergeCell ref="K19:M20"/>
    <mergeCell ref="N19:P20"/>
    <mergeCell ref="Q15:R18"/>
    <mergeCell ref="Q19:R20"/>
    <mergeCell ref="Q21:R22"/>
    <mergeCell ref="T38:T39"/>
    <mergeCell ref="U38:U39"/>
    <mergeCell ref="Q23:R24"/>
    <mergeCell ref="D25:G26"/>
    <mergeCell ref="H25:J26"/>
    <mergeCell ref="K25:M26"/>
    <mergeCell ref="N25:P26"/>
    <mergeCell ref="Q25:R26"/>
    <mergeCell ref="D7:W7"/>
    <mergeCell ref="D8:G10"/>
    <mergeCell ref="H8:J10"/>
    <mergeCell ref="D11:G13"/>
    <mergeCell ref="H11:J13"/>
    <mergeCell ref="D23:G24"/>
    <mergeCell ref="H23:J24"/>
    <mergeCell ref="K23:M24"/>
    <mergeCell ref="N23:P24"/>
    <mergeCell ref="D21:G22"/>
    <mergeCell ref="H21:J22"/>
    <mergeCell ref="D15:G18"/>
    <mergeCell ref="H15:J18"/>
    <mergeCell ref="K15:M18"/>
    <mergeCell ref="N15:P18"/>
    <mergeCell ref="T36:X37"/>
    <mergeCell ref="T40:T47"/>
    <mergeCell ref="U40:U47"/>
    <mergeCell ref="Q29:R30"/>
    <mergeCell ref="D29:G30"/>
    <mergeCell ref="H29:J30"/>
    <mergeCell ref="K29:M30"/>
    <mergeCell ref="N29:P30"/>
    <mergeCell ref="D27:G28"/>
    <mergeCell ref="H27:J28"/>
    <mergeCell ref="K27:M28"/>
    <mergeCell ref="N27:P28"/>
    <mergeCell ref="Q27:R28"/>
    <mergeCell ref="W38:W39"/>
    <mergeCell ref="V40:V41"/>
    <mergeCell ref="W40:W41"/>
    <mergeCell ref="V42:V43"/>
    <mergeCell ref="W42:W43"/>
    <mergeCell ref="V44:V45"/>
    <mergeCell ref="W44:W45"/>
    <mergeCell ref="V46:V47"/>
    <mergeCell ref="D33:U33"/>
    <mergeCell ref="B36:C37"/>
    <mergeCell ref="D36:G41"/>
    <mergeCell ref="H36:J39"/>
    <mergeCell ref="K36:M39"/>
    <mergeCell ref="N36:P39"/>
    <mergeCell ref="D44:G45"/>
    <mergeCell ref="H44:I45"/>
    <mergeCell ref="J44:J45"/>
    <mergeCell ref="K44:L45"/>
    <mergeCell ref="M44:M45"/>
    <mergeCell ref="N44:O45"/>
    <mergeCell ref="P44:P45"/>
    <mergeCell ref="P42:P43"/>
    <mergeCell ref="D42:G43"/>
    <mergeCell ref="H42:I43"/>
    <mergeCell ref="J42:J43"/>
    <mergeCell ref="K42:L43"/>
    <mergeCell ref="M42:M43"/>
    <mergeCell ref="D87:X88"/>
    <mergeCell ref="D89:X92"/>
    <mergeCell ref="B93:B94"/>
    <mergeCell ref="D97:AA97"/>
    <mergeCell ref="D94:Q95"/>
    <mergeCell ref="B183:B184"/>
    <mergeCell ref="B188:B189"/>
    <mergeCell ref="B197:B198"/>
    <mergeCell ref="X105:Z110"/>
    <mergeCell ref="D111:G114"/>
    <mergeCell ref="H111:M114"/>
    <mergeCell ref="N111:P114"/>
    <mergeCell ref="Q111:T114"/>
    <mergeCell ref="U111:W114"/>
    <mergeCell ref="X111:Z114"/>
    <mergeCell ref="B105:B106"/>
    <mergeCell ref="D105:G110"/>
    <mergeCell ref="H105:M110"/>
    <mergeCell ref="N105:P110"/>
    <mergeCell ref="Q105:T110"/>
    <mergeCell ref="U105:W110"/>
    <mergeCell ref="B151:B152"/>
    <mergeCell ref="B160:B161"/>
    <mergeCell ref="B99:C100"/>
    <mergeCell ref="D99:P102"/>
    <mergeCell ref="Q99:T104"/>
    <mergeCell ref="U99:W104"/>
    <mergeCell ref="X99:Z104"/>
    <mergeCell ref="AD99:AF104"/>
    <mergeCell ref="D103:G104"/>
    <mergeCell ref="H103:M104"/>
    <mergeCell ref="N103:P104"/>
    <mergeCell ref="AD105:AF110"/>
    <mergeCell ref="AD111:AF114"/>
    <mergeCell ref="Q36:R39"/>
    <mergeCell ref="H40:I41"/>
    <mergeCell ref="J40:J41"/>
    <mergeCell ref="K40:L41"/>
    <mergeCell ref="M40:M41"/>
    <mergeCell ref="N40:O41"/>
    <mergeCell ref="P40:P41"/>
    <mergeCell ref="Q40:Q82"/>
    <mergeCell ref="R40:R82"/>
    <mergeCell ref="N42:O43"/>
    <mergeCell ref="P79:P80"/>
    <mergeCell ref="Q83:Q84"/>
    <mergeCell ref="R83:R84"/>
    <mergeCell ref="N57:O58"/>
    <mergeCell ref="P57:P58"/>
    <mergeCell ref="K53:L54"/>
    <mergeCell ref="M53:M54"/>
    <mergeCell ref="N53:O54"/>
    <mergeCell ref="P53:P54"/>
    <mergeCell ref="M77:M78"/>
    <mergeCell ref="N77:O78"/>
    <mergeCell ref="P77:P78"/>
    <mergeCell ref="V38:V39"/>
    <mergeCell ref="J83:J84"/>
    <mergeCell ref="K83:L84"/>
    <mergeCell ref="M83:M84"/>
    <mergeCell ref="N83:O84"/>
    <mergeCell ref="P83:P84"/>
    <mergeCell ref="D46:G50"/>
    <mergeCell ref="D51:G52"/>
    <mergeCell ref="H51:I52"/>
    <mergeCell ref="J51:J52"/>
    <mergeCell ref="K51:L52"/>
    <mergeCell ref="M51:M52"/>
    <mergeCell ref="N51:O52"/>
    <mergeCell ref="P51:P52"/>
    <mergeCell ref="D53:G54"/>
    <mergeCell ref="H53:I54"/>
    <mergeCell ref="J53:J54"/>
    <mergeCell ref="H46:P50"/>
    <mergeCell ref="D57:G58"/>
    <mergeCell ref="H57:I58"/>
    <mergeCell ref="J57:J58"/>
    <mergeCell ref="K57:L58"/>
    <mergeCell ref="M57:M58"/>
    <mergeCell ref="D55:G56"/>
    <mergeCell ref="H55:I56"/>
    <mergeCell ref="J55:J56"/>
    <mergeCell ref="K55:L56"/>
    <mergeCell ref="M55:M56"/>
    <mergeCell ref="N55:O56"/>
    <mergeCell ref="P55:P56"/>
    <mergeCell ref="D61:G62"/>
    <mergeCell ref="H61:I62"/>
    <mergeCell ref="J61:J62"/>
    <mergeCell ref="K61:L62"/>
    <mergeCell ref="M61:M62"/>
    <mergeCell ref="N61:O62"/>
    <mergeCell ref="P61:P62"/>
    <mergeCell ref="D59:G60"/>
    <mergeCell ref="H59:I60"/>
    <mergeCell ref="J59:J60"/>
    <mergeCell ref="K59:L60"/>
    <mergeCell ref="M59:M60"/>
    <mergeCell ref="N59:O60"/>
    <mergeCell ref="P59:P60"/>
    <mergeCell ref="D65:G66"/>
    <mergeCell ref="H65:I66"/>
    <mergeCell ref="J65:J66"/>
    <mergeCell ref="K65:L66"/>
    <mergeCell ref="M65:M66"/>
    <mergeCell ref="N65:O66"/>
    <mergeCell ref="P65:P66"/>
    <mergeCell ref="D63:G64"/>
    <mergeCell ref="H63:I64"/>
    <mergeCell ref="J63:J64"/>
    <mergeCell ref="K63:L64"/>
    <mergeCell ref="M63:M64"/>
    <mergeCell ref="N63:O64"/>
    <mergeCell ref="P63:P64"/>
    <mergeCell ref="D69:G70"/>
    <mergeCell ref="H69:I70"/>
    <mergeCell ref="J69:J70"/>
    <mergeCell ref="K69:L70"/>
    <mergeCell ref="M69:M70"/>
    <mergeCell ref="N69:O70"/>
    <mergeCell ref="P69:P70"/>
    <mergeCell ref="D67:G68"/>
    <mergeCell ref="H67:I68"/>
    <mergeCell ref="J67:J68"/>
    <mergeCell ref="K67:L68"/>
    <mergeCell ref="M67:M68"/>
    <mergeCell ref="N67:O68"/>
    <mergeCell ref="P67:P68"/>
    <mergeCell ref="D73:G74"/>
    <mergeCell ref="H73:I74"/>
    <mergeCell ref="J73:J74"/>
    <mergeCell ref="K73:L74"/>
    <mergeCell ref="M73:M74"/>
    <mergeCell ref="N73:O74"/>
    <mergeCell ref="P73:P74"/>
    <mergeCell ref="D71:G72"/>
    <mergeCell ref="H71:I72"/>
    <mergeCell ref="J71:J72"/>
    <mergeCell ref="K71:L72"/>
    <mergeCell ref="M71:M72"/>
    <mergeCell ref="N71:O72"/>
    <mergeCell ref="P71:P72"/>
    <mergeCell ref="D75:G76"/>
    <mergeCell ref="H75:I76"/>
    <mergeCell ref="J75:J76"/>
    <mergeCell ref="K75:L76"/>
    <mergeCell ref="M75:M76"/>
    <mergeCell ref="N75:O76"/>
    <mergeCell ref="P75:P76"/>
    <mergeCell ref="W46:W47"/>
    <mergeCell ref="T56:T59"/>
    <mergeCell ref="U56:U59"/>
    <mergeCell ref="V56:V57"/>
    <mergeCell ref="W56:W57"/>
    <mergeCell ref="V58:V59"/>
    <mergeCell ref="W58:W59"/>
    <mergeCell ref="T48:T55"/>
    <mergeCell ref="U48:U55"/>
    <mergeCell ref="V48:V49"/>
    <mergeCell ref="W48:W49"/>
    <mergeCell ref="V50:V51"/>
    <mergeCell ref="W50:W51"/>
    <mergeCell ref="V52:V53"/>
    <mergeCell ref="W52:W53"/>
    <mergeCell ref="V54:V55"/>
    <mergeCell ref="W54:W55"/>
    <mergeCell ref="D77:G78"/>
    <mergeCell ref="H77:I78"/>
    <mergeCell ref="J77:J78"/>
    <mergeCell ref="K77:L78"/>
    <mergeCell ref="AH110:AK119"/>
    <mergeCell ref="AA99:AC104"/>
    <mergeCell ref="AA105:AC110"/>
    <mergeCell ref="AA111:AC114"/>
    <mergeCell ref="AH99:AK108"/>
    <mergeCell ref="D81:G82"/>
    <mergeCell ref="H81:I82"/>
    <mergeCell ref="J81:J82"/>
    <mergeCell ref="K81:L82"/>
    <mergeCell ref="M81:M82"/>
    <mergeCell ref="N81:O82"/>
    <mergeCell ref="P81:P82"/>
    <mergeCell ref="D79:G80"/>
    <mergeCell ref="H79:I80"/>
    <mergeCell ref="J79:J80"/>
    <mergeCell ref="K79:L80"/>
    <mergeCell ref="M79:M80"/>
    <mergeCell ref="N79:O80"/>
    <mergeCell ref="D83:G84"/>
    <mergeCell ref="H83:I84"/>
  </mergeCells>
  <conditionalFormatting sqref="D51:G52">
    <cfRule type="expression" dxfId="213" priority="198">
      <formula>OR($H$46="Select", $H$46="Individually")</formula>
    </cfRule>
  </conditionalFormatting>
  <conditionalFormatting sqref="D53:P82">
    <cfRule type="expression" dxfId="212" priority="28">
      <formula>OR($H$46="Select", $H$46="All at once")</formula>
    </cfRule>
  </conditionalFormatting>
  <conditionalFormatting sqref="H42:P45">
    <cfRule type="expression" dxfId="187" priority="1">
      <formula>$D42="Name of authority/organisation"</formula>
    </cfRule>
  </conditionalFormatting>
  <conditionalFormatting sqref="H51:P52">
    <cfRule type="expression" dxfId="186" priority="29">
      <formula>$H$46="Select"</formula>
    </cfRule>
    <cfRule type="expression" dxfId="185" priority="32">
      <formula>OR($H$46="Select", $H$46="Individually")</formula>
    </cfRule>
  </conditionalFormatting>
  <conditionalFormatting sqref="H51:P82">
    <cfRule type="expression" dxfId="184" priority="31">
      <formula>$D51="Name of authority/organisation"</formula>
    </cfRule>
  </conditionalFormatting>
  <conditionalFormatting sqref="H53:P82">
    <cfRule type="expression" dxfId="183" priority="30">
      <formula>OR($H$46="Select", $H$46="All at once")</formula>
    </cfRule>
  </conditionalFormatting>
  <conditionalFormatting sqref="Q40:Q82">
    <cfRule type="expression" dxfId="150" priority="243">
      <formula>$Q$83=$H$8</formula>
    </cfRule>
  </conditionalFormatting>
  <conditionalFormatting sqref="Q40:Q84">
    <cfRule type="expression" dxfId="149" priority="103">
      <formula>$Q$83=0</formula>
    </cfRule>
    <cfRule type="expression" dxfId="148" priority="104">
      <formula>$Q$83&lt;&gt;$H$8</formula>
    </cfRule>
  </conditionalFormatting>
  <conditionalFormatting sqref="Q83:Q84">
    <cfRule type="expression" dxfId="141" priority="105" stopIfTrue="1">
      <formula>$Q$83=$H$8</formula>
    </cfRule>
  </conditionalFormatting>
  <conditionalFormatting sqref="R40:R84">
    <cfRule type="expression" dxfId="138" priority="238">
      <formula>$R$83=0</formula>
    </cfRule>
    <cfRule type="expression" dxfId="137" priority="240">
      <formula>$R$83&lt;&gt;$H$11</formula>
    </cfRule>
    <cfRule type="expression" dxfId="136" priority="242">
      <formula>$R$83=$H$11</formula>
    </cfRule>
  </conditionalFormatting>
  <dataValidations count="7">
    <dataValidation type="list" allowBlank="1" showInputMessage="1" showErrorMessage="1" sqref="Q105:Q108 Q111:Q112 Q115:T116" xr:uid="{DF7B1BEE-B51F-4394-A021-F23B907912FB}">
      <formula1>"select, To a great extent, To some extent, To a small extent, No change"</formula1>
    </dataValidation>
    <dataValidation type="list" allowBlank="1" showInputMessage="1" showErrorMessage="1" sqref="U115:V116" xr:uid="{AB618DFC-6969-4132-A804-4B1786533DC8}">
      <formula1>"select, To a great extent, To some extent, To a small extent, No cost savings"</formula1>
    </dataValidation>
    <dataValidation type="custom" allowBlank="1" showInputMessage="1" showErrorMessage="1" error="Please insert only numbers. Mark missing values with &quot;NA&quot;._x000a_" sqref="X105:X108 X111:X112 Y115:Z116 AA105:AA108 AA111:AA112 AB115:AD116" xr:uid="{FD707355-2BA8-44DA-A30F-59FD33B4155E}">
      <formula1>OR(ISNUMBER(X105), X105="NA")</formula1>
    </dataValidation>
    <dataValidation type="list" allowBlank="1" showInputMessage="1" showErrorMessage="1" error="Please insert only numbers. Mark missing values with &quot;NA&quot;." sqref="H46:H48 S46:S50" xr:uid="{BC4AA8B2-7E3C-4DAF-98C9-2EC77DA89C8B}">
      <formula1>"Select, All at once, Individually"</formula1>
    </dataValidation>
    <dataValidation type="custom" allowBlank="1" showInputMessage="1" showErrorMessage="1" error="Please insert only numbers. Mark missing values with &quot;NA&quot;." sqref="H81 H51 T79 H42 H44 T81 K42 K44 T73 T75 T77 T71 T83 N83 H83 K83 K51 K53 N53 N51 K79 K59 K55 K57 N59 N55 N57 K81 N79 N81 K61 K63 K65 N61 N63 N65 K67 K69 K71 N67 N69 N71 K73 K75 K77 N73 N75 N77 H53 H55 H59 H57 H61 H63 H65 H67 H69 H71 H73 H75 H77 H79 N42 N44" xr:uid="{CD43475B-C1D5-47AD-A242-C61E8A408A46}">
      <formula1>OR(ISNUMBER(H42),H42="NA")</formula1>
    </dataValidation>
    <dataValidation type="custom" allowBlank="1" showInputMessage="1" showErrorMessage="1" error="Please insert numbers only. Mark missing values with &quot;NA&quot;." sqref="J42 S42 J79 J44 V81 M42 S44 V77 S53 S81 J51 M44 S83 V73 V75 V83 V61 S55 V65 V63 V67 S67 S57 V71 S59 V69 S77 S73 S69 S61 S79 V79 S71 S75 S63 S51 S65 P83 J83 M83 P53 M53 P51 P55 M79 M59 M55 P57 M81 P59 P79 M57 M61 M63 M65 P63 P65 P61 M67 P81 M69 M71 P69 P71 P67 M73 M75 M77 P75 M51 P77 P73 J55 J53 J59 J57 J61 J65 J63 J67 J71 J69 J73 J77 J75 J81 P42 P44" xr:uid="{AF470FAF-7910-43DA-8313-4E62FF991EBB}">
      <formula1>OR(ISNUMBER(J42), J42="NA")</formula1>
    </dataValidation>
    <dataValidation type="list" allowBlank="1" showInputMessage="1" showErrorMessage="1" sqref="U105:W114" xr:uid="{FC67321D-579B-480A-B533-8C6702ECD6BD}">
      <formula1>"select, To a great extent, To some extent, To a small extent, No cost savings/increase, Increase in costs"</formula1>
    </dataValidation>
  </dataValidations>
  <pageMargins left="0.7" right="0.7" top="0.75" bottom="0.75" header="0.3" footer="0.3"/>
  <pageSetup paperSize="9" orientation="portrait" horizontalDpi="300" verticalDpi="300" r:id="rId1"/>
  <headerFooter>
    <oddFooter>&amp;C_x000D_&amp;1#&amp;"Verdana"&amp;7&amp;K000000 Confidential</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23" stopIfTrue="1" id="{542470EC-603E-4725-9BA5-1BCD656B7413}">
            <xm:f>OR('A. Background Information'!$I$8="HUF", 'A. Background Information'!$L$8="HUF")</xm:f>
            <x14:dxf>
              <numFmt numFmtId="169" formatCode="#,##0\ [$HUF]"/>
            </x14:dxf>
          </x14:cfRule>
          <x14:cfRule type="expression" priority="21" id="{CC2CA0D9-F6AB-4DEF-BBC2-0E9D597528AC}">
            <xm:f>OR('A. Background Information'!$I$8="RON", 'A. Background Information'!$L$8="RON")</xm:f>
            <x14:dxf>
              <numFmt numFmtId="171" formatCode="#,##0\ [$RON]"/>
            </x14:dxf>
          </x14:cfRule>
          <x14:cfRule type="expression" priority="22" id="{B81F8458-2ABE-4FD1-A2C9-88267D641CB0}">
            <xm:f>OR('A. Background Information'!$I$8="PLN", 'A. Background Information'!$L$8="PLN")</xm:f>
            <x14:dxf>
              <numFmt numFmtId="170" formatCode="#,##0\ [$PLN]"/>
            </x14:dxf>
          </x14:cfRule>
          <x14:cfRule type="expression" priority="27" stopIfTrue="1" id="{29A97783-0160-4AE3-9D7E-9B502E8EBE02}">
            <xm:f>OR('A. Background Information'!$I$8="DKK", 'A. Background Information'!$L$8="DKK")</xm:f>
            <x14:dxf>
              <numFmt numFmtId="174" formatCode="#,##0\ [$kr.-406]"/>
            </x14:dxf>
          </x14:cfRule>
          <x14:cfRule type="expression" priority="24" id="{DCE50E75-D24D-4B7F-8522-2AF1AB885AE4}">
            <xm:f>OR('A. Background Information'!$I$8="CZK", 'A. Background Information'!$L$8="CZK")</xm:f>
            <x14:dxf>
              <numFmt numFmtId="173" formatCode="#,##0\ [$CZK]"/>
            </x14:dxf>
          </x14:cfRule>
          <x14:cfRule type="expression" priority="26" stopIfTrue="1" id="{96785E6D-3276-4D02-896D-454B31A1E448}">
            <xm:f>OR('A. Background Information'!$L$8="EUR", 'A. Background Information'!$I$8="EUR")</xm:f>
            <x14:dxf>
              <numFmt numFmtId="176" formatCode="#,##0\ [$EUR]"/>
            </x14:dxf>
          </x14:cfRule>
          <x14:cfRule type="expression" priority="25" stopIfTrue="1" id="{B34D71A9-964A-4403-8436-FC9CFA13F2E4}">
            <xm:f>OR('A. Background Information'!$I$8="BGN", 'A. Background Information'!$L$8="BGN")</xm:f>
            <x14:dxf>
              <numFmt numFmtId="175" formatCode="#,##0\ [$BGN]"/>
            </x14:dxf>
          </x14:cfRule>
          <x14:cfRule type="expression" priority="20" id="{A0C08525-A9B8-4609-9DF9-8A959BA30489}">
            <xm:f>OR('A. Background Information'!$I$8="SEK", 'A. Background Information'!$L$8="SEK")</xm:f>
            <x14:dxf>
              <numFmt numFmtId="172" formatCode="#,##0\ [$SEK]"/>
            </x14:dxf>
          </x14:cfRule>
          <xm:sqref>H42:I45</xm:sqref>
        </x14:conditionalFormatting>
        <x14:conditionalFormatting xmlns:xm="http://schemas.microsoft.com/office/excel/2006/main">
          <x14:cfRule type="expression" priority="40" id="{7DB21B15-ADB4-42F3-9008-7748FA0B1849}">
            <xm:f>OR('A. Background Information'!$I$8="PLN", 'A. Background Information'!$L$8="PLN")</xm:f>
            <x14:dxf>
              <numFmt numFmtId="170" formatCode="#,##0\ [$PLN]"/>
            </x14:dxf>
          </x14:cfRule>
          <x14:cfRule type="expression" priority="41" stopIfTrue="1" id="{B0E4E1EB-6AE4-4801-B9B6-4056D3D31A3D}">
            <xm:f>OR('A. Background Information'!$I$8="HUF", 'A. Background Information'!$L$8="HUF")</xm:f>
            <x14:dxf>
              <numFmt numFmtId="169" formatCode="#,##0\ [$HUF]"/>
            </x14:dxf>
          </x14:cfRule>
          <x14:cfRule type="expression" priority="42" id="{49BB7D3E-7E70-431E-97B0-4B6B3C96B732}">
            <xm:f>OR('A. Background Information'!$I$8="CZK", 'A. Background Information'!$L$8="CZK")</xm:f>
            <x14:dxf>
              <numFmt numFmtId="173" formatCode="#,##0\ [$CZK]"/>
            </x14:dxf>
          </x14:cfRule>
          <x14:cfRule type="expression" priority="43" stopIfTrue="1" id="{70BBF2C9-ECDF-4FD1-B2D4-8718D8D16091}">
            <xm:f>OR('A. Background Information'!$I$8="BGN", 'A. Background Information'!$L$8="BGN")</xm:f>
            <x14:dxf>
              <numFmt numFmtId="175" formatCode="#,##0\ [$BGN]"/>
            </x14:dxf>
          </x14:cfRule>
          <x14:cfRule type="expression" priority="45" stopIfTrue="1" id="{8DCCE312-59FC-4581-85CE-CF8A695E5135}">
            <xm:f>OR('A. Background Information'!$I$8="DKK", 'A. Background Information'!$L$8="DKK")</xm:f>
            <x14:dxf>
              <numFmt numFmtId="174" formatCode="#,##0\ [$kr.-406]"/>
            </x14:dxf>
          </x14:cfRule>
          <x14:cfRule type="expression" priority="44" stopIfTrue="1" id="{00CD0FEC-A16B-4B52-8D40-4E1395DB7069}">
            <xm:f>OR('A. Background Information'!$L$8="EUR", 'A. Background Information'!$I$8="EUR")</xm:f>
            <x14:dxf>
              <numFmt numFmtId="176" formatCode="#,##0\ [$EUR]"/>
            </x14:dxf>
          </x14:cfRule>
          <x14:cfRule type="expression" priority="38" id="{0986DEE2-5A86-4772-A5B5-CC4C8490DA21}">
            <xm:f>OR('A. Background Information'!$I$8="SEK", 'A. Background Information'!$L$8="SEK")</xm:f>
            <x14:dxf>
              <numFmt numFmtId="172" formatCode="#,##0\ [$SEK]"/>
            </x14:dxf>
          </x14:cfRule>
          <x14:cfRule type="expression" priority="39" id="{04609646-F50D-4A73-A29F-B945266DC467}">
            <xm:f>OR('A. Background Information'!$I$8="RON", 'A. Background Information'!$L$8="RON")</xm:f>
            <x14:dxf>
              <numFmt numFmtId="171" formatCode="#,##0\ [$RON]"/>
            </x14:dxf>
          </x14:cfRule>
          <xm:sqref>H51:I84</xm:sqref>
        </x14:conditionalFormatting>
        <x14:conditionalFormatting xmlns:xm="http://schemas.microsoft.com/office/excel/2006/main">
          <x14:cfRule type="expression" priority="109" id="{4A7C6028-4EED-FC40-B522-2FC29FBE0FBF}">
            <xm:f>OR('A. Background Information'!$I$8="PLN", 'A. Background Information'!$L$8="PLN")</xm:f>
            <x14:dxf>
              <numFmt numFmtId="170" formatCode="#,##0\ [$PLN]"/>
            </x14:dxf>
          </x14:cfRule>
          <x14:cfRule type="expression" priority="107" id="{67252A3E-3218-E742-8739-615B6DA7D812}">
            <xm:f>OR('A. Background Information'!$I$8="SEK", 'A. Background Information'!$L$8="SEK")</xm:f>
            <x14:dxf>
              <numFmt numFmtId="172" formatCode="#,##0\ [$SEK]"/>
            </x14:dxf>
          </x14:cfRule>
          <x14:cfRule type="expression" priority="108" id="{D7D27F49-F751-664E-AAD5-DB6E67382D87}">
            <xm:f>OR('A. Background Information'!$I$8="RON", 'A. Background Information'!$L$8="RON")</xm:f>
            <x14:dxf>
              <numFmt numFmtId="171" formatCode="#,##0\ [$RON]"/>
            </x14:dxf>
          </x14:cfRule>
          <x14:cfRule type="expression" priority="111" id="{B8169A49-9F87-C74B-ADD4-EA562BB41381}">
            <xm:f>OR('A. Background Information'!$I$8="CZK", 'A. Background Information'!$L$8="CZK")</xm:f>
            <x14:dxf>
              <numFmt numFmtId="173" formatCode="#,##0\ [$CZK]"/>
            </x14:dxf>
          </x14:cfRule>
          <x14:cfRule type="expression" priority="112" stopIfTrue="1" id="{08A8FC11-C457-9842-8D4D-75DBD7D4DD11}">
            <xm:f>OR('A. Background Information'!$I$8="BGN", 'A. Background Information'!$L$8="BGN")</xm:f>
            <x14:dxf>
              <numFmt numFmtId="175" formatCode="#,##0\ [$BGN]"/>
            </x14:dxf>
          </x14:cfRule>
          <x14:cfRule type="expression" priority="113" stopIfTrue="1" id="{6375EE69-C5BC-424B-86D4-D51927F8ADF2}">
            <xm:f>OR('A. Background Information'!$L$8="EUR", 'A. Background Information'!$I$8="EUR")</xm:f>
            <x14:dxf>
              <numFmt numFmtId="176" formatCode="#,##0\ [$EUR]"/>
            </x14:dxf>
          </x14:cfRule>
          <x14:cfRule type="expression" priority="114" stopIfTrue="1" id="{FEA683DC-6D35-2141-AB77-EE7F9AB5208B}">
            <xm:f>OR('A. Background Information'!$I$8="DKK", 'A. Background Information'!$L$8="DKK")</xm:f>
            <x14:dxf>
              <numFmt numFmtId="174" formatCode="#,##0\ [$kr.-406]"/>
            </x14:dxf>
          </x14:cfRule>
          <x14:cfRule type="expression" priority="110" stopIfTrue="1" id="{8A92AFE3-1483-E643-A811-CB64299CF01A}">
            <xm:f>OR('A. Background Information'!$I$8="HUF", 'A. Background Information'!$L$8="HUF")</xm:f>
            <x14:dxf>
              <numFmt numFmtId="169" formatCode="#,##0\ [$HUF]"/>
            </x14:dxf>
          </x14:cfRule>
          <xm:sqref>H8:J10</xm:sqref>
        </x14:conditionalFormatting>
        <x14:conditionalFormatting xmlns:xm="http://schemas.microsoft.com/office/excel/2006/main">
          <x14:cfRule type="expression" priority="95" stopIfTrue="1" id="{0E83F3AD-63C3-134F-990E-8DF82187E290}">
            <xm:f>OR('A. Background Information'!$I$8="DKK", 'A. Background Information'!$L$8="DKK")</xm:f>
            <x14:dxf>
              <numFmt numFmtId="174" formatCode="#,##0\ [$kr.-406]"/>
            </x14:dxf>
          </x14:cfRule>
          <x14:cfRule type="expression" priority="94" stopIfTrue="1" id="{902F9062-25AE-2A4E-B32D-884C38F44EA2}">
            <xm:f>OR('A. Background Information'!$L$8="EUR", 'A. Background Information'!$I$8="EUR")</xm:f>
            <x14:dxf>
              <numFmt numFmtId="176" formatCode="#,##0\ [$EUR]"/>
            </x14:dxf>
          </x14:cfRule>
          <x14:cfRule type="expression" priority="93" stopIfTrue="1" id="{287174EA-B606-5240-82A1-C150397DB939}">
            <xm:f>OR('A. Background Information'!$I$8="BGN", 'A. Background Information'!$L$8="BGN")</xm:f>
            <x14:dxf>
              <numFmt numFmtId="175" formatCode="#,##0\ [$BGN]"/>
            </x14:dxf>
          </x14:cfRule>
          <x14:cfRule type="expression" priority="92" id="{CA2F8210-90D7-9D40-9136-8B171F2526EA}">
            <xm:f>OR('A. Background Information'!$I$8="CZK", 'A. Background Information'!$L$8="CZK")</xm:f>
            <x14:dxf>
              <numFmt numFmtId="173" formatCode="#,##0\ [$CZK]"/>
            </x14:dxf>
          </x14:cfRule>
          <x14:cfRule type="expression" priority="90" id="{87CF2E50-BC78-B343-98E0-A19353C424A2}">
            <xm:f>OR('A. Background Information'!$I$8="PLN", 'A. Background Information'!$L$8="PLN")</xm:f>
            <x14:dxf>
              <numFmt numFmtId="170" formatCode="#,##0\ [$PLN]"/>
            </x14:dxf>
          </x14:cfRule>
          <x14:cfRule type="expression" priority="89" id="{667AB05C-60D9-6C40-BC4D-4EC0013F9C4C}">
            <xm:f>OR('A. Background Information'!$I$8="RON", 'A. Background Information'!$L$8="RON")</xm:f>
            <x14:dxf>
              <numFmt numFmtId="171" formatCode="#,##0\ [$RON]"/>
            </x14:dxf>
          </x14:cfRule>
          <x14:cfRule type="expression" priority="88" id="{AF746DD0-91EC-D845-8063-46A064DD2FD1}">
            <xm:f>OR('A. Background Information'!$I$8="SEK", 'A. Background Information'!$L$8="SEK")</xm:f>
            <x14:dxf>
              <numFmt numFmtId="172" formatCode="#,##0\ [$SEK]"/>
            </x14:dxf>
          </x14:cfRule>
          <x14:cfRule type="expression" priority="91" stopIfTrue="1" id="{3C9D0965-D769-CC4E-B1C0-BA56DD6EFA55}">
            <xm:f>OR('A. Background Information'!$I$8="HUF", 'A. Background Information'!$L$8="HUF")</xm:f>
            <x14:dxf>
              <numFmt numFmtId="169" formatCode="#,##0\ [$HUF]"/>
            </x14:dxf>
          </x14:cfRule>
          <xm:sqref>H21:R24</xm:sqref>
        </x14:conditionalFormatting>
        <x14:conditionalFormatting xmlns:xm="http://schemas.microsoft.com/office/excel/2006/main">
          <x14:cfRule type="expression" priority="11" id="{6143ED96-C22E-4E2D-A2FC-E150618CD102}">
            <xm:f>OR('A. Background Information'!$I$8="SEK", 'A. Background Information'!$L$8="SEK")</xm:f>
            <x14:dxf>
              <numFmt numFmtId="172" formatCode="#,##0\ [$SEK]"/>
            </x14:dxf>
          </x14:cfRule>
          <x14:cfRule type="expression" priority="13" id="{6EDFE7DF-22A6-453B-8D16-B6BABCBC82AB}">
            <xm:f>OR('A. Background Information'!$I$8="PLN", 'A. Background Information'!$L$8="PLN")</xm:f>
            <x14:dxf>
              <numFmt numFmtId="170" formatCode="#,##0\ [$PLN]"/>
            </x14:dxf>
          </x14:cfRule>
          <x14:cfRule type="expression" priority="14" stopIfTrue="1" id="{B53FCAA0-80CB-4FD3-85EA-B0F0BB2ED117}">
            <xm:f>OR('A. Background Information'!$I$8="HUF", 'A. Background Information'!$L$8="HUF")</xm:f>
            <x14:dxf>
              <numFmt numFmtId="169" formatCode="#,##0\ [$HUF]"/>
            </x14:dxf>
          </x14:cfRule>
          <x14:cfRule type="expression" priority="15" id="{7E82E4E7-8C18-4B3C-AA00-D3A6B1CAC126}">
            <xm:f>OR('A. Background Information'!$I$8="CZK", 'A. Background Information'!$L$8="CZK")</xm:f>
            <x14:dxf>
              <numFmt numFmtId="173" formatCode="#,##0\ [$CZK]"/>
            </x14:dxf>
          </x14:cfRule>
          <x14:cfRule type="expression" priority="16" stopIfTrue="1" id="{B863E3EC-AFDD-4F6E-A8B2-09477FCDD45D}">
            <xm:f>OR('A. Background Information'!$I$8="BGN", 'A. Background Information'!$L$8="BGN")</xm:f>
            <x14:dxf>
              <numFmt numFmtId="175" formatCode="#,##0\ [$BGN]"/>
            </x14:dxf>
          </x14:cfRule>
          <x14:cfRule type="expression" priority="18" stopIfTrue="1" id="{0C8CF4BF-BE81-43FD-BD75-E41748918935}">
            <xm:f>OR('A. Background Information'!$I$8="DKK", 'A. Background Information'!$L$8="DKK")</xm:f>
            <x14:dxf>
              <numFmt numFmtId="174" formatCode="#,##0\ [$kr.-406]"/>
            </x14:dxf>
          </x14:cfRule>
          <x14:cfRule type="expression" priority="17" stopIfTrue="1" id="{0348337D-8079-4985-9C6A-711BE7039863}">
            <xm:f>OR('A. Background Information'!$L$8="EUR", 'A. Background Information'!$I$8="EUR")</xm:f>
            <x14:dxf>
              <numFmt numFmtId="176" formatCode="#,##0\ [$EUR]"/>
            </x14:dxf>
          </x14:cfRule>
          <x14:cfRule type="expression" priority="12" id="{1F03FE23-E1D9-4A17-875A-AE5FF409F1C2}">
            <xm:f>OR('A. Background Information'!$I$8="RON", 'A. Background Information'!$L$8="RON")</xm:f>
            <x14:dxf>
              <numFmt numFmtId="171" formatCode="#,##0\ [$RON]"/>
            </x14:dxf>
          </x14:cfRule>
          <xm:sqref>K42:L45</xm:sqref>
        </x14:conditionalFormatting>
        <x14:conditionalFormatting xmlns:xm="http://schemas.microsoft.com/office/excel/2006/main">
          <x14:cfRule type="expression" priority="47" id="{6A2009B8-A427-4445-B549-BFB83D6B1714}">
            <xm:f>OR('A. Background Information'!$I$8="RON", 'A. Background Information'!$L$8="RON")</xm:f>
            <x14:dxf>
              <numFmt numFmtId="171" formatCode="#,##0\ [$RON]"/>
            </x14:dxf>
          </x14:cfRule>
          <x14:cfRule type="expression" priority="48" id="{813D0226-CB12-4C34-BB6E-ACAE0D305827}">
            <xm:f>OR('A. Background Information'!$I$8="PLN", 'A. Background Information'!$L$8="PLN")</xm:f>
            <x14:dxf>
              <numFmt numFmtId="170" formatCode="#,##0\ [$PLN]"/>
            </x14:dxf>
          </x14:cfRule>
          <x14:cfRule type="expression" priority="49" stopIfTrue="1" id="{14E155EC-9C7C-4691-A320-E9D9DB2CCCBC}">
            <xm:f>OR('A. Background Information'!$I$8="HUF", 'A. Background Information'!$L$8="HUF")</xm:f>
            <x14:dxf>
              <numFmt numFmtId="169" formatCode="#,##0\ [$HUF]"/>
            </x14:dxf>
          </x14:cfRule>
          <x14:cfRule type="expression" priority="50" id="{3485915B-2372-49B6-B668-10E43AF48862}">
            <xm:f>OR('A. Background Information'!$I$8="CZK", 'A. Background Information'!$L$8="CZK")</xm:f>
            <x14:dxf>
              <numFmt numFmtId="173" formatCode="#,##0\ [$CZK]"/>
            </x14:dxf>
          </x14:cfRule>
          <x14:cfRule type="expression" priority="51" stopIfTrue="1" id="{571F397D-9B78-4804-AAD3-A8FACF667551}">
            <xm:f>OR('A. Background Information'!$I$8="BGN", 'A. Background Information'!$L$8="BGN")</xm:f>
            <x14:dxf>
              <numFmt numFmtId="175" formatCode="#,##0\ [$BGN]"/>
            </x14:dxf>
          </x14:cfRule>
          <x14:cfRule type="expression" priority="52" stopIfTrue="1" id="{A96D597E-AB03-4AF3-A766-4B01055582C2}">
            <xm:f>OR('A. Background Information'!$L$8="EUR", 'A. Background Information'!$I$8="EUR")</xm:f>
            <x14:dxf>
              <numFmt numFmtId="176" formatCode="#,##0\ [$EUR]"/>
            </x14:dxf>
          </x14:cfRule>
          <x14:cfRule type="expression" priority="53" stopIfTrue="1" id="{2BEE3C59-3B03-405B-A854-B99275E47C36}">
            <xm:f>OR('A. Background Information'!$I$8="DKK", 'A. Background Information'!$L$8="DKK")</xm:f>
            <x14:dxf>
              <numFmt numFmtId="174" formatCode="#,##0\ [$kr.-406]"/>
            </x14:dxf>
          </x14:cfRule>
          <x14:cfRule type="expression" priority="46" id="{440CBB8A-9509-4C08-9311-F19632CFB2DF}">
            <xm:f>OR('A. Background Information'!$I$8="SEK", 'A. Background Information'!$L$8="SEK")</xm:f>
            <x14:dxf>
              <numFmt numFmtId="172" formatCode="#,##0\ [$SEK]"/>
            </x14:dxf>
          </x14:cfRule>
          <xm:sqref>K51:L84 N51:O84</xm:sqref>
        </x14:conditionalFormatting>
        <x14:conditionalFormatting xmlns:xm="http://schemas.microsoft.com/office/excel/2006/main">
          <x14:cfRule type="expression" priority="8" stopIfTrue="1" id="{3936F9F9-5875-443C-994C-5CDC0DA0C046}">
            <xm:f>OR('A. Background Information'!$L$8="EUR", 'A. Background Information'!$I$8="EUR")</xm:f>
            <x14:dxf>
              <numFmt numFmtId="176" formatCode="#,##0\ [$EUR]"/>
            </x14:dxf>
          </x14:cfRule>
          <x14:cfRule type="expression" priority="7" stopIfTrue="1" id="{0E92DF61-3A9F-44B9-B7BA-A649F21DA8A5}">
            <xm:f>OR('A. Background Information'!$I$8="BGN", 'A. Background Information'!$L$8="BGN")</xm:f>
            <x14:dxf>
              <numFmt numFmtId="175" formatCode="#,##0\ [$BGN]"/>
            </x14:dxf>
          </x14:cfRule>
          <x14:cfRule type="expression" priority="6" id="{06335E13-70EB-4319-A35D-9AAB1B3BA4DE}">
            <xm:f>OR('A. Background Information'!$I$8="CZK", 'A. Background Information'!$L$8="CZK")</xm:f>
            <x14:dxf>
              <numFmt numFmtId="173" formatCode="#,##0\ [$CZK]"/>
            </x14:dxf>
          </x14:cfRule>
          <x14:cfRule type="expression" priority="5" stopIfTrue="1" id="{34B9954F-9D97-4C5E-A4B4-67BC00E7505D}">
            <xm:f>OR('A. Background Information'!$I$8="HUF", 'A. Background Information'!$L$8="HUF")</xm:f>
            <x14:dxf>
              <numFmt numFmtId="169" formatCode="#,##0\ [$HUF]"/>
            </x14:dxf>
          </x14:cfRule>
          <x14:cfRule type="expression" priority="4" id="{107FCCE8-EC03-4100-B4D7-7FC6C9B3A0A3}">
            <xm:f>OR('A. Background Information'!$I$8="PLN", 'A. Background Information'!$L$8="PLN")</xm:f>
            <x14:dxf>
              <numFmt numFmtId="170" formatCode="#,##0\ [$PLN]"/>
            </x14:dxf>
          </x14:cfRule>
          <x14:cfRule type="expression" priority="3" id="{DA3424E3-6C31-4D09-9249-AC8E4A0DA3EE}">
            <xm:f>OR('A. Background Information'!$I$8="RON", 'A. Background Information'!$L$8="RON")</xm:f>
            <x14:dxf>
              <numFmt numFmtId="171" formatCode="#,##0\ [$RON]"/>
            </x14:dxf>
          </x14:cfRule>
          <x14:cfRule type="expression" priority="2" id="{D7F5B0EC-A598-48D5-A352-2C597EBD8BEB}">
            <xm:f>OR('A. Background Information'!$I$8="SEK", 'A. Background Information'!$L$8="SEK")</xm:f>
            <x14:dxf>
              <numFmt numFmtId="172" formatCode="#,##0\ [$SEK]"/>
            </x14:dxf>
          </x14:cfRule>
          <x14:cfRule type="expression" priority="9" stopIfTrue="1" id="{3465A80A-D3B6-49FB-934C-11FCFA07E186}">
            <xm:f>OR('A. Background Information'!$I$8="DKK", 'A. Background Information'!$L$8="DKK")</xm:f>
            <x14:dxf>
              <numFmt numFmtId="174" formatCode="#,##0\ [$kr.-406]"/>
            </x14:dxf>
          </x14:cfRule>
          <xm:sqref>N42:O45</xm:sqref>
        </x14:conditionalFormatting>
        <x14:conditionalFormatting xmlns:xm="http://schemas.microsoft.com/office/excel/2006/main">
          <x14:cfRule type="expression" priority="96" id="{935E4A92-B25B-144A-8394-A4C29CD90E5F}">
            <xm:f>OR('A. Background Information'!$I$8="SEK", 'A. Background Information'!$L$8="SEK")</xm:f>
            <x14:dxf>
              <numFmt numFmtId="172" formatCode="#,##0\ [$SEK]"/>
            </x14:dxf>
          </x14:cfRule>
          <x14:cfRule type="expression" priority="97" id="{EAB52CE5-D39A-EB45-9121-F6E048C81AA2}">
            <xm:f>OR('A. Background Information'!$I$8="RON", 'A. Background Information'!$L$8="RON")</xm:f>
            <x14:dxf>
              <numFmt numFmtId="171" formatCode="#,##0\ [$RON]"/>
            </x14:dxf>
          </x14:cfRule>
          <x14:cfRule type="expression" priority="98" id="{93DB68D6-C42D-BC45-9958-EE90895CAA4B}">
            <xm:f>OR('A. Background Information'!$I$8="PLN", 'A. Background Information'!$L$8="PLN")</xm:f>
            <x14:dxf>
              <numFmt numFmtId="170" formatCode="#,##0\ [$PLN]"/>
            </x14:dxf>
          </x14:cfRule>
          <x14:cfRule type="expression" priority="100" id="{F028AEFF-10A4-CB4D-BDCD-AD01EC90FE47}">
            <xm:f>OR('A. Background Information'!$I$8="CZK", 'A. Background Information'!$L$8="CZK")</xm:f>
            <x14:dxf>
              <numFmt numFmtId="173" formatCode="#,##0\ [$CZK]"/>
            </x14:dxf>
          </x14:cfRule>
          <x14:cfRule type="expression" priority="101" stopIfTrue="1" id="{4D952D91-55DE-7343-A9C9-4A7E11AF0F5D}">
            <xm:f>OR('A. Background Information'!$I$8="BGN", 'A. Background Information'!$L$8="BGN")</xm:f>
            <x14:dxf>
              <numFmt numFmtId="175" formatCode="#,##0\ [$BGN]"/>
            </x14:dxf>
          </x14:cfRule>
          <x14:cfRule type="expression" priority="102" id="{1101BBF1-BDEB-3F4E-94E8-EB54BE6C3A4D}">
            <xm:f>OR('A. Background Information'!$I$8="EUR", 'A. Background Information'!$L$8="EUR")</xm:f>
            <x14:dxf>
              <numFmt numFmtId="176" formatCode="#,##0\ [$EUR]"/>
            </x14:dxf>
          </x14:cfRule>
          <x14:cfRule type="expression" priority="106" stopIfTrue="1" id="{4CD313F3-4CA1-E446-BA47-6E5024328730}">
            <xm:f>OR('A. Background Information'!$I$8="DKK", 'A. Background Information'!$L$8="DKK")</xm:f>
            <x14:dxf>
              <numFmt numFmtId="174" formatCode="#,##0\ [$kr.-406]"/>
            </x14:dxf>
          </x14:cfRule>
          <x14:cfRule type="expression" priority="99" stopIfTrue="1" id="{B1648210-228F-D24F-9C79-49033DEBC94E}">
            <xm:f>OR('A. Background Information'!$I$8="HUF", 'A. Background Information'!$L$8="HUF")</xm:f>
            <x14:dxf>
              <numFmt numFmtId="169" formatCode="#,##0\ [$HUF]"/>
            </x14:dxf>
          </x14:cfRule>
          <xm:sqref>Q83:Q84</xm:sqref>
        </x14:conditionalFormatting>
        <x14:conditionalFormatting xmlns:xm="http://schemas.microsoft.com/office/excel/2006/main">
          <x14:cfRule type="expression" priority="80" id="{6A905881-52FA-C340-B74B-3C630BD811A7}">
            <xm:f>OR('A. Background Information'!$I$8="SEK", 'A. Background Information'!$L$8="SEK")</xm:f>
            <x14:dxf>
              <numFmt numFmtId="172" formatCode="#,##0\ [$SEK]"/>
            </x14:dxf>
          </x14:cfRule>
          <x14:cfRule type="expression" priority="81" id="{7273245D-6DC0-E745-A56E-BABA6632E49C}">
            <xm:f>OR('A. Background Information'!$I$8="RON", 'A. Background Information'!$L$8="RON")</xm:f>
            <x14:dxf>
              <numFmt numFmtId="171" formatCode="#,##0\ [$RON]"/>
            </x14:dxf>
          </x14:cfRule>
          <x14:cfRule type="expression" priority="82" id="{B60C6B28-6DBE-0846-88A3-496D597BCA0A}">
            <xm:f>OR('A. Background Information'!$I$8="PLN", 'A. Background Information'!$L$8="PLN")</xm:f>
            <x14:dxf>
              <numFmt numFmtId="170" formatCode="#,##0\ [$PLN]"/>
            </x14:dxf>
          </x14:cfRule>
          <x14:cfRule type="expression" priority="83" stopIfTrue="1" id="{E24BC148-CA93-5B4C-93DE-5E3AC9D6385D}">
            <xm:f>OR('A. Background Information'!$I$8="HUF", 'A. Background Information'!$L$8="HUF")</xm:f>
            <x14:dxf>
              <numFmt numFmtId="169" formatCode="#,##0\ [$HUF]"/>
            </x14:dxf>
          </x14:cfRule>
          <x14:cfRule type="expression" priority="84" id="{8DAEEEDE-8C6D-A849-A918-72BE22555348}">
            <xm:f>OR('A. Background Information'!$I$8="CZK", 'A. Background Information'!$L$8="CZK")</xm:f>
            <x14:dxf>
              <numFmt numFmtId="173" formatCode="#,##0\ [$CZK]"/>
            </x14:dxf>
          </x14:cfRule>
          <x14:cfRule type="expression" priority="85" stopIfTrue="1" id="{1AFDC0E8-AB7A-9B4B-920B-5DA6C6E280D4}">
            <xm:f>OR('A. Background Information'!$I$8="BGN", 'A. Background Information'!$L$8="BGN")</xm:f>
            <x14:dxf>
              <numFmt numFmtId="175" formatCode="#,##0\ [$BGN]"/>
            </x14:dxf>
          </x14:cfRule>
          <x14:cfRule type="expression" priority="86" stopIfTrue="1" id="{F100D849-3B87-8B4D-A4E2-7FE8CCE2A918}">
            <xm:f>OR('A. Background Information'!$L$8="EUR", 'A. Background Information'!$I$8="EUR")</xm:f>
            <x14:dxf>
              <numFmt numFmtId="176" formatCode="#,##0\ [$EUR]"/>
            </x14:dxf>
          </x14:cfRule>
          <x14:cfRule type="expression" priority="87" stopIfTrue="1" id="{207EF7D7-58C2-2546-8160-E6066F8A15F6}">
            <xm:f>OR('A. Background Information'!$I$8="DKK", 'A. Background Information'!$L$8="DKK")</xm:f>
            <x14:dxf>
              <numFmt numFmtId="174" formatCode="#,##0\ [$kr.-406]"/>
            </x14:dxf>
          </x14:cfRule>
          <xm:sqref>AA105:AC114</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DE90A-EDCC-45DA-9077-ED0DD658771E}">
  <dimension ref="A1:AO197"/>
  <sheetViews>
    <sheetView tabSelected="1" zoomScale="60" zoomScaleNormal="70" workbookViewId="0">
      <selection activeCell="U104" sqref="U104:W109"/>
    </sheetView>
  </sheetViews>
  <sheetFormatPr defaultColWidth="11.33203125" defaultRowHeight="15.75" customHeight="1"/>
  <cols>
    <col min="1" max="1" width="4.58203125" style="20" customWidth="1"/>
    <col min="2" max="2" width="5.33203125" style="80" customWidth="1"/>
    <col min="3" max="3" width="4.58203125" style="80" customWidth="1"/>
    <col min="4" max="22" width="11.33203125" style="20"/>
    <col min="23" max="23" width="11.08203125" style="20" customWidth="1"/>
    <col min="24" max="28" width="11.33203125" style="20"/>
    <col min="29" max="29" width="31.83203125" style="20" customWidth="1"/>
    <col min="30" max="30" width="13.08203125" style="20" customWidth="1"/>
    <col min="31" max="31" width="31" style="20" customWidth="1"/>
    <col min="32" max="32" width="61" style="20" customWidth="1"/>
    <col min="33" max="33" width="2.58203125" style="20" customWidth="1"/>
    <col min="34" max="16384" width="11.33203125" style="20"/>
  </cols>
  <sheetData>
    <row r="1" spans="1:41" ht="15.75" customHeight="1">
      <c r="A1" s="19"/>
      <c r="B1" s="15"/>
      <c r="C1" s="15"/>
    </row>
    <row r="2" spans="1:41" ht="15.75" customHeight="1">
      <c r="A2" s="19"/>
      <c r="B2" s="15"/>
      <c r="C2" s="15"/>
      <c r="D2" s="298" t="s">
        <v>421</v>
      </c>
      <c r="E2" s="298"/>
      <c r="F2" s="298"/>
      <c r="G2" s="298"/>
      <c r="H2" s="298"/>
      <c r="I2" s="298"/>
      <c r="J2" s="298"/>
      <c r="K2" s="298"/>
      <c r="L2" s="16"/>
      <c r="M2" s="16"/>
      <c r="N2" s="16"/>
    </row>
    <row r="3" spans="1:41" ht="15.75" customHeight="1">
      <c r="A3" s="19"/>
      <c r="B3" s="15"/>
      <c r="C3" s="15"/>
      <c r="D3" s="298"/>
      <c r="E3" s="298"/>
      <c r="F3" s="298"/>
      <c r="G3" s="298"/>
      <c r="H3" s="298"/>
      <c r="I3" s="298"/>
      <c r="J3" s="298"/>
      <c r="K3" s="298"/>
      <c r="L3" s="16"/>
      <c r="M3" s="16"/>
      <c r="N3" s="16"/>
    </row>
    <row r="4" spans="1:41" ht="15.75" customHeight="1">
      <c r="A4" s="19"/>
      <c r="B4" s="15"/>
      <c r="C4" s="15"/>
      <c r="D4" s="298"/>
      <c r="E4" s="298"/>
      <c r="F4" s="298"/>
      <c r="G4" s="298"/>
      <c r="H4" s="298"/>
      <c r="I4" s="298"/>
      <c r="J4" s="298"/>
      <c r="K4" s="298"/>
      <c r="L4" s="17"/>
      <c r="M4" s="16"/>
      <c r="N4" s="16"/>
    </row>
    <row r="5" spans="1:41" ht="15.75" customHeight="1">
      <c r="A5" s="19"/>
      <c r="B5" s="15"/>
      <c r="C5" s="15"/>
      <c r="D5" s="317" t="s">
        <v>422</v>
      </c>
      <c r="E5" s="317"/>
      <c r="F5" s="317"/>
      <c r="G5" s="317"/>
      <c r="H5" s="317"/>
      <c r="I5" s="317"/>
      <c r="J5" s="317"/>
      <c r="K5" s="317"/>
      <c r="L5" s="317"/>
      <c r="M5" s="317"/>
      <c r="N5" s="317"/>
      <c r="O5" s="317"/>
      <c r="P5" s="317"/>
    </row>
    <row r="6" spans="1:41" ht="15.75" customHeight="1" thickBot="1">
      <c r="A6" s="19"/>
      <c r="B6" s="15"/>
      <c r="C6" s="15"/>
      <c r="D6" s="318"/>
      <c r="E6" s="318"/>
      <c r="F6" s="318"/>
      <c r="G6" s="318"/>
      <c r="H6" s="318"/>
      <c r="I6" s="318"/>
      <c r="J6" s="318"/>
      <c r="K6" s="318"/>
      <c r="L6" s="318"/>
      <c r="M6" s="318"/>
      <c r="N6" s="318"/>
      <c r="O6" s="318"/>
      <c r="P6" s="318"/>
      <c r="Q6" s="84"/>
      <c r="R6" s="84"/>
      <c r="S6" s="84"/>
      <c r="T6" s="84"/>
      <c r="U6" s="84"/>
      <c r="V6" s="84"/>
      <c r="W6" s="84"/>
      <c r="X6" s="84"/>
      <c r="Y6" s="84"/>
      <c r="Z6" s="84"/>
      <c r="AA6" s="84"/>
    </row>
    <row r="7" spans="1:41" ht="15.75" customHeight="1" thickBot="1">
      <c r="A7" s="19"/>
      <c r="B7" s="15"/>
      <c r="C7" s="15"/>
      <c r="D7" s="749"/>
      <c r="E7" s="749"/>
      <c r="F7" s="749"/>
      <c r="G7" s="749"/>
      <c r="H7" s="749"/>
      <c r="I7" s="749"/>
      <c r="J7" s="749"/>
      <c r="K7" s="749"/>
      <c r="L7" s="749"/>
      <c r="M7" s="749"/>
      <c r="N7" s="749"/>
      <c r="O7" s="749"/>
      <c r="P7" s="749"/>
      <c r="Q7" s="749"/>
      <c r="R7" s="749"/>
      <c r="S7" s="749"/>
      <c r="T7" s="749"/>
      <c r="U7" s="749"/>
      <c r="V7" s="749"/>
      <c r="W7" s="749"/>
      <c r="X7" s="98"/>
    </row>
    <row r="8" spans="1:41" ht="15.75" customHeight="1">
      <c r="A8" s="19"/>
      <c r="B8" s="15"/>
      <c r="C8" s="15"/>
      <c r="D8" s="290" t="s">
        <v>360</v>
      </c>
      <c r="E8" s="291"/>
      <c r="F8" s="291"/>
      <c r="G8" s="291"/>
      <c r="H8" s="793">
        <f>'A. Background Information'!P170</f>
        <v>164671.19195331316</v>
      </c>
      <c r="I8" s="793"/>
      <c r="J8" s="794"/>
      <c r="K8" s="37"/>
      <c r="L8" s="37"/>
      <c r="M8" s="37"/>
      <c r="N8" s="37"/>
      <c r="O8" s="37"/>
      <c r="P8" s="37"/>
      <c r="Q8" s="37"/>
      <c r="R8" s="37"/>
      <c r="S8" s="37"/>
      <c r="T8" s="37"/>
      <c r="U8" s="37"/>
      <c r="V8" s="37"/>
      <c r="W8" s="37"/>
      <c r="X8" s="37"/>
    </row>
    <row r="9" spans="1:41" ht="15.75" customHeight="1">
      <c r="A9" s="19"/>
      <c r="B9" s="15"/>
      <c r="C9" s="15"/>
      <c r="D9" s="293"/>
      <c r="E9" s="294"/>
      <c r="F9" s="294"/>
      <c r="G9" s="294"/>
      <c r="H9" s="795"/>
      <c r="I9" s="795"/>
      <c r="J9" s="796"/>
      <c r="K9" s="37"/>
      <c r="L9" s="37"/>
      <c r="M9" s="37"/>
      <c r="N9" s="37"/>
      <c r="O9" s="37"/>
      <c r="P9" s="37"/>
      <c r="Q9" s="37"/>
      <c r="R9" s="37"/>
      <c r="S9" s="37"/>
      <c r="T9" s="37"/>
      <c r="U9" s="37"/>
      <c r="V9" s="37"/>
      <c r="W9" s="37"/>
      <c r="X9" s="37"/>
      <c r="AC9" s="113"/>
      <c r="AD9" s="113"/>
      <c r="AE9" s="113"/>
      <c r="AF9" s="113"/>
      <c r="AG9" s="113"/>
      <c r="AH9" s="113"/>
      <c r="AI9" s="113"/>
      <c r="AJ9" s="113"/>
      <c r="AK9" s="113"/>
      <c r="AL9" s="113"/>
      <c r="AM9" s="113"/>
      <c r="AN9" s="113"/>
      <c r="AO9" s="113"/>
    </row>
    <row r="10" spans="1:41" ht="15.75" customHeight="1">
      <c r="A10" s="19"/>
      <c r="B10" s="15"/>
      <c r="C10" s="15"/>
      <c r="D10" s="293"/>
      <c r="E10" s="294"/>
      <c r="F10" s="294"/>
      <c r="G10" s="294"/>
      <c r="H10" s="795"/>
      <c r="I10" s="795"/>
      <c r="J10" s="796"/>
      <c r="K10" s="37"/>
      <c r="L10" s="37"/>
      <c r="M10" s="37"/>
      <c r="N10" s="37"/>
      <c r="O10" s="37"/>
      <c r="P10" s="37"/>
      <c r="Q10" s="37"/>
      <c r="R10" s="37"/>
      <c r="S10" s="37"/>
      <c r="T10" s="37"/>
      <c r="U10" s="37"/>
      <c r="V10" s="37"/>
      <c r="W10" s="37"/>
      <c r="X10" s="37"/>
      <c r="AC10" s="113"/>
      <c r="AD10" s="113"/>
      <c r="AE10" s="113"/>
      <c r="AF10" s="113"/>
      <c r="AG10" s="113"/>
      <c r="AH10" s="113"/>
      <c r="AI10" s="113"/>
      <c r="AJ10" s="113"/>
      <c r="AK10" s="113"/>
      <c r="AL10" s="113"/>
      <c r="AM10" s="113"/>
      <c r="AN10" s="113"/>
      <c r="AO10" s="113"/>
    </row>
    <row r="11" spans="1:41" ht="15.75" customHeight="1">
      <c r="A11" s="19"/>
      <c r="B11" s="15"/>
      <c r="C11" s="15"/>
      <c r="D11" s="293" t="s">
        <v>361</v>
      </c>
      <c r="E11" s="294"/>
      <c r="F11" s="294"/>
      <c r="G11" s="294"/>
      <c r="H11" s="703">
        <f>'A. Background Information'!P150</f>
        <v>1.9111999999999998</v>
      </c>
      <c r="I11" s="703"/>
      <c r="J11" s="704"/>
      <c r="AC11" s="113"/>
      <c r="AD11" s="113"/>
      <c r="AE11" s="113"/>
      <c r="AF11" s="113"/>
      <c r="AG11" s="113"/>
      <c r="AH11" s="113"/>
      <c r="AI11" s="113"/>
      <c r="AJ11" s="113"/>
      <c r="AK11" s="113"/>
      <c r="AL11" s="113"/>
      <c r="AM11" s="113"/>
      <c r="AN11" s="113"/>
      <c r="AO11" s="113"/>
    </row>
    <row r="12" spans="1:41" ht="15.75" customHeight="1">
      <c r="A12" s="19"/>
      <c r="B12" s="15"/>
      <c r="C12" s="15"/>
      <c r="D12" s="293"/>
      <c r="E12" s="294"/>
      <c r="F12" s="294"/>
      <c r="G12" s="294"/>
      <c r="H12" s="703"/>
      <c r="I12" s="703"/>
      <c r="J12" s="704"/>
      <c r="AC12" s="113"/>
      <c r="AD12" s="113"/>
      <c r="AE12" s="113"/>
      <c r="AF12" s="113"/>
      <c r="AG12" s="113"/>
      <c r="AH12" s="113"/>
      <c r="AI12" s="113"/>
      <c r="AJ12" s="113"/>
      <c r="AK12" s="113"/>
      <c r="AL12" s="113"/>
      <c r="AM12" s="113"/>
      <c r="AN12" s="113"/>
      <c r="AO12" s="113"/>
    </row>
    <row r="13" spans="1:41" ht="15.75" customHeight="1" thickBot="1">
      <c r="A13" s="19"/>
      <c r="B13" s="15"/>
      <c r="C13" s="15"/>
      <c r="D13" s="701"/>
      <c r="E13" s="702"/>
      <c r="F13" s="702"/>
      <c r="G13" s="702"/>
      <c r="H13" s="705"/>
      <c r="I13" s="705"/>
      <c r="J13" s="706"/>
      <c r="AC13" s="113"/>
      <c r="AD13" s="113"/>
      <c r="AE13" s="113"/>
      <c r="AF13" s="113"/>
      <c r="AG13" s="113"/>
      <c r="AH13" s="113"/>
      <c r="AI13" s="113"/>
      <c r="AJ13" s="113"/>
      <c r="AK13" s="113"/>
      <c r="AL13" s="113"/>
      <c r="AM13" s="113"/>
      <c r="AN13" s="113"/>
      <c r="AO13" s="113"/>
    </row>
    <row r="14" spans="1:41" ht="15.75" hidden="1" customHeight="1" thickBot="1">
      <c r="A14" s="19"/>
      <c r="B14" s="15"/>
      <c r="C14" s="15"/>
      <c r="AC14" s="113"/>
      <c r="AD14" s="113"/>
      <c r="AE14" s="113"/>
      <c r="AF14" s="113"/>
      <c r="AG14" s="113"/>
      <c r="AH14" s="113"/>
      <c r="AI14" s="113"/>
      <c r="AJ14" s="113"/>
      <c r="AK14" s="113"/>
      <c r="AL14" s="113"/>
      <c r="AM14" s="113"/>
      <c r="AN14" s="113"/>
      <c r="AO14" s="113"/>
    </row>
    <row r="15" spans="1:41" ht="12.75" hidden="1" customHeight="1">
      <c r="A15" s="19"/>
      <c r="B15" s="15"/>
      <c r="C15" s="15"/>
      <c r="D15" s="738" t="s">
        <v>311</v>
      </c>
      <c r="E15" s="581"/>
      <c r="F15" s="581"/>
      <c r="G15" s="581"/>
      <c r="H15" s="471" t="s">
        <v>230</v>
      </c>
      <c r="I15" s="471"/>
      <c r="J15" s="471"/>
      <c r="K15" s="471" t="s">
        <v>234</v>
      </c>
      <c r="L15" s="471"/>
      <c r="M15" s="471"/>
      <c r="N15" s="580" t="s">
        <v>237</v>
      </c>
      <c r="O15" s="581"/>
      <c r="P15" s="582"/>
      <c r="Q15" s="580" t="s">
        <v>240</v>
      </c>
      <c r="R15" s="581"/>
      <c r="S15" s="582"/>
      <c r="T15" s="580" t="s">
        <v>243</v>
      </c>
      <c r="U15" s="581"/>
      <c r="V15" s="582"/>
      <c r="W15" s="471" t="s">
        <v>245</v>
      </c>
      <c r="X15" s="471"/>
      <c r="Y15" s="471"/>
      <c r="Z15" s="580" t="s">
        <v>80</v>
      </c>
      <c r="AA15" s="763"/>
      <c r="AH15" s="113"/>
      <c r="AI15" s="113"/>
      <c r="AJ15" s="113"/>
      <c r="AK15" s="113"/>
      <c r="AL15" s="113"/>
      <c r="AM15" s="113"/>
      <c r="AN15" s="113"/>
      <c r="AO15" s="113"/>
    </row>
    <row r="16" spans="1:41" ht="12.75" hidden="1" customHeight="1">
      <c r="A16" s="19"/>
      <c r="B16" s="15"/>
      <c r="C16" s="15"/>
      <c r="D16" s="739"/>
      <c r="E16" s="584"/>
      <c r="F16" s="584"/>
      <c r="G16" s="584"/>
      <c r="H16" s="473"/>
      <c r="I16" s="473"/>
      <c r="J16" s="473"/>
      <c r="K16" s="473"/>
      <c r="L16" s="473"/>
      <c r="M16" s="473"/>
      <c r="N16" s="583"/>
      <c r="O16" s="584"/>
      <c r="P16" s="585"/>
      <c r="Q16" s="583"/>
      <c r="R16" s="584"/>
      <c r="S16" s="585"/>
      <c r="T16" s="583"/>
      <c r="U16" s="584"/>
      <c r="V16" s="585"/>
      <c r="W16" s="473"/>
      <c r="X16" s="473"/>
      <c r="Y16" s="473"/>
      <c r="Z16" s="583"/>
      <c r="AA16" s="764"/>
      <c r="AH16" s="113"/>
      <c r="AI16" s="113"/>
      <c r="AJ16" s="113"/>
      <c r="AK16" s="113"/>
      <c r="AL16" s="113"/>
      <c r="AM16" s="113"/>
      <c r="AN16" s="113"/>
      <c r="AO16" s="113"/>
    </row>
    <row r="17" spans="1:41" ht="12.75" hidden="1" customHeight="1">
      <c r="A17" s="19"/>
      <c r="B17" s="15"/>
      <c r="C17" s="15"/>
      <c r="D17" s="739"/>
      <c r="E17" s="584"/>
      <c r="F17" s="584"/>
      <c r="G17" s="584"/>
      <c r="H17" s="473"/>
      <c r="I17" s="473"/>
      <c r="J17" s="473"/>
      <c r="K17" s="473"/>
      <c r="L17" s="473"/>
      <c r="M17" s="473"/>
      <c r="N17" s="583"/>
      <c r="O17" s="584"/>
      <c r="P17" s="585"/>
      <c r="Q17" s="583"/>
      <c r="R17" s="584"/>
      <c r="S17" s="585"/>
      <c r="T17" s="583"/>
      <c r="U17" s="584"/>
      <c r="V17" s="585"/>
      <c r="W17" s="473"/>
      <c r="X17" s="473"/>
      <c r="Y17" s="473"/>
      <c r="Z17" s="583"/>
      <c r="AA17" s="764"/>
      <c r="AH17" s="113"/>
      <c r="AI17" s="113"/>
      <c r="AJ17" s="113"/>
      <c r="AK17" s="113"/>
      <c r="AL17" s="113"/>
      <c r="AM17" s="113"/>
      <c r="AN17" s="113"/>
      <c r="AO17" s="113"/>
    </row>
    <row r="18" spans="1:41" ht="12.75" hidden="1" customHeight="1">
      <c r="A18" s="19"/>
      <c r="B18" s="15"/>
      <c r="C18" s="15"/>
      <c r="D18" s="739"/>
      <c r="E18" s="584"/>
      <c r="F18" s="584"/>
      <c r="G18" s="584"/>
      <c r="H18" s="473"/>
      <c r="I18" s="473"/>
      <c r="J18" s="473"/>
      <c r="K18" s="473"/>
      <c r="L18" s="473"/>
      <c r="M18" s="473"/>
      <c r="N18" s="586"/>
      <c r="O18" s="587"/>
      <c r="P18" s="588"/>
      <c r="Q18" s="586"/>
      <c r="R18" s="587"/>
      <c r="S18" s="588"/>
      <c r="T18" s="586"/>
      <c r="U18" s="587"/>
      <c r="V18" s="588"/>
      <c r="W18" s="473"/>
      <c r="X18" s="473"/>
      <c r="Y18" s="473"/>
      <c r="Z18" s="586"/>
      <c r="AA18" s="765"/>
      <c r="AH18" s="113"/>
      <c r="AI18" s="113"/>
      <c r="AJ18" s="113"/>
      <c r="AK18" s="113"/>
      <c r="AL18" s="113"/>
      <c r="AM18" s="113"/>
      <c r="AN18" s="113"/>
      <c r="AO18" s="113"/>
    </row>
    <row r="19" spans="1:41" ht="12.75" hidden="1" customHeight="1">
      <c r="A19" s="19"/>
      <c r="B19" s="15"/>
      <c r="C19" s="15"/>
      <c r="D19" s="201" t="s">
        <v>312</v>
      </c>
      <c r="E19" s="202"/>
      <c r="F19" s="202"/>
      <c r="G19" s="202"/>
      <c r="H19" s="630">
        <f>H21/$H$8</f>
        <v>7.4999912574274144E-2</v>
      </c>
      <c r="I19" s="630"/>
      <c r="J19" s="630"/>
      <c r="K19" s="630">
        <f>K21/$H$8</f>
        <v>0.22499973772282236</v>
      </c>
      <c r="L19" s="630"/>
      <c r="M19" s="630"/>
      <c r="N19" s="630">
        <f>N21/$H$8</f>
        <v>3.4999959201327931E-2</v>
      </c>
      <c r="O19" s="630"/>
      <c r="P19" s="630"/>
      <c r="Q19" s="630">
        <f>Q21/$H$8</f>
        <v>0.39999953372946206</v>
      </c>
      <c r="R19" s="630"/>
      <c r="S19" s="630"/>
      <c r="T19" s="630">
        <f>T21/$H$8</f>
        <v>0.22999973189444062</v>
      </c>
      <c r="U19" s="630"/>
      <c r="V19" s="630"/>
      <c r="W19" s="630">
        <f>W21/$H$8</f>
        <v>3.4999959201327931E-2</v>
      </c>
      <c r="X19" s="630"/>
      <c r="Y19" s="630"/>
      <c r="Z19" s="589">
        <f>SUM(H19:Y20)</f>
        <v>0.99999883432365499</v>
      </c>
      <c r="AA19" s="732"/>
      <c r="AH19" s="113"/>
      <c r="AI19" s="113"/>
      <c r="AJ19" s="113"/>
      <c r="AK19" s="113"/>
      <c r="AL19" s="113"/>
      <c r="AM19" s="113"/>
      <c r="AN19" s="113"/>
      <c r="AO19" s="113"/>
    </row>
    <row r="20" spans="1:41" ht="12.75" hidden="1" customHeight="1">
      <c r="A20" s="19"/>
      <c r="B20" s="15"/>
      <c r="C20" s="15"/>
      <c r="D20" s="201"/>
      <c r="E20" s="202"/>
      <c r="F20" s="202"/>
      <c r="G20" s="202"/>
      <c r="H20" s="630"/>
      <c r="I20" s="630"/>
      <c r="J20" s="630"/>
      <c r="K20" s="630"/>
      <c r="L20" s="630"/>
      <c r="M20" s="630"/>
      <c r="N20" s="630"/>
      <c r="O20" s="630"/>
      <c r="P20" s="630"/>
      <c r="Q20" s="630"/>
      <c r="R20" s="630"/>
      <c r="S20" s="630"/>
      <c r="T20" s="630"/>
      <c r="U20" s="630"/>
      <c r="V20" s="630"/>
      <c r="W20" s="630"/>
      <c r="X20" s="630"/>
      <c r="Y20" s="630"/>
      <c r="Z20" s="592"/>
      <c r="AA20" s="733"/>
      <c r="AH20" s="113"/>
      <c r="AI20" s="113"/>
      <c r="AJ20" s="113"/>
      <c r="AK20" s="113"/>
      <c r="AL20" s="113"/>
      <c r="AM20" s="113"/>
      <c r="AN20" s="113"/>
      <c r="AO20" s="113"/>
    </row>
    <row r="21" spans="1:41" ht="12.75" hidden="1" customHeight="1">
      <c r="A21" s="19"/>
      <c r="B21" s="15"/>
      <c r="C21" s="15"/>
      <c r="D21" s="201" t="s">
        <v>313</v>
      </c>
      <c r="E21" s="202"/>
      <c r="F21" s="202"/>
      <c r="G21" s="202"/>
      <c r="H21" s="620">
        <f>H83</f>
        <v>12350.325000000003</v>
      </c>
      <c r="I21" s="620"/>
      <c r="J21" s="620"/>
      <c r="K21" s="620">
        <f>K83</f>
        <v>37050.974999999999</v>
      </c>
      <c r="L21" s="620"/>
      <c r="M21" s="620"/>
      <c r="N21" s="620">
        <f>N83</f>
        <v>5763.4850000000006</v>
      </c>
      <c r="O21" s="620"/>
      <c r="P21" s="620"/>
      <c r="Q21" s="759">
        <f>Q83</f>
        <v>65868.400000000009</v>
      </c>
      <c r="R21" s="775"/>
      <c r="S21" s="776"/>
      <c r="T21" s="759">
        <f>T83</f>
        <v>37874.329999999994</v>
      </c>
      <c r="U21" s="775"/>
      <c r="V21" s="776"/>
      <c r="W21" s="620">
        <f>W83</f>
        <v>5763.4850000000006</v>
      </c>
      <c r="X21" s="620"/>
      <c r="Y21" s="620"/>
      <c r="Z21" s="759">
        <f>SUM(H21:Y22)</f>
        <v>164671</v>
      </c>
      <c r="AA21" s="760"/>
      <c r="AH21" s="113"/>
      <c r="AI21" s="113"/>
      <c r="AJ21" s="113"/>
      <c r="AK21" s="113"/>
      <c r="AL21" s="113"/>
      <c r="AM21" s="113"/>
      <c r="AN21" s="113"/>
      <c r="AO21" s="113"/>
    </row>
    <row r="22" spans="1:41" ht="12.75" hidden="1" customHeight="1">
      <c r="A22" s="19"/>
      <c r="B22" s="15"/>
      <c r="C22" s="15"/>
      <c r="D22" s="201"/>
      <c r="E22" s="202"/>
      <c r="F22" s="202"/>
      <c r="G22" s="202"/>
      <c r="H22" s="620"/>
      <c r="I22" s="620"/>
      <c r="J22" s="620"/>
      <c r="K22" s="620"/>
      <c r="L22" s="620"/>
      <c r="M22" s="620"/>
      <c r="N22" s="620"/>
      <c r="O22" s="620"/>
      <c r="P22" s="620"/>
      <c r="Q22" s="761"/>
      <c r="R22" s="777"/>
      <c r="S22" s="778"/>
      <c r="T22" s="761"/>
      <c r="U22" s="777"/>
      <c r="V22" s="778"/>
      <c r="W22" s="620"/>
      <c r="X22" s="620"/>
      <c r="Y22" s="620"/>
      <c r="Z22" s="761"/>
      <c r="AA22" s="762"/>
      <c r="AH22" s="113"/>
      <c r="AI22" s="113"/>
      <c r="AJ22" s="113"/>
      <c r="AK22" s="113"/>
      <c r="AL22" s="113"/>
      <c r="AM22" s="113"/>
      <c r="AN22" s="113"/>
      <c r="AO22" s="113"/>
    </row>
    <row r="23" spans="1:41" ht="12.75" hidden="1" customHeight="1">
      <c r="A23" s="19"/>
      <c r="B23" s="15"/>
      <c r="C23" s="15"/>
      <c r="D23" s="201" t="s">
        <v>314</v>
      </c>
      <c r="E23" s="202"/>
      <c r="F23" s="202"/>
      <c r="G23" s="202"/>
      <c r="H23" s="620">
        <f>H21/('A. Background Information'!$E$63/1000000)</f>
        <v>7525.6841489497856</v>
      </c>
      <c r="I23" s="620"/>
      <c r="J23" s="620"/>
      <c r="K23" s="620">
        <f>K21/('A. Background Information'!$E$63/1000000)</f>
        <v>22577.05244684935</v>
      </c>
      <c r="L23" s="620"/>
      <c r="M23" s="620"/>
      <c r="N23" s="620">
        <f>N21/('A. Background Information'!$E$63/1000000)</f>
        <v>3511.9859361765662</v>
      </c>
      <c r="O23" s="620"/>
      <c r="P23" s="620"/>
      <c r="Q23" s="620">
        <f>Q21/('A. Background Information'!$E$63/1000000)</f>
        <v>40136.982127732183</v>
      </c>
      <c r="R23" s="620"/>
      <c r="S23" s="620"/>
      <c r="T23" s="620">
        <f>T21/('A. Background Information'!$E$63/1000000)</f>
        <v>23078.764723445998</v>
      </c>
      <c r="U23" s="620"/>
      <c r="V23" s="620"/>
      <c r="W23" s="620">
        <f>W21/('A. Background Information'!$E$63/1000000)</f>
        <v>3511.9859361765662</v>
      </c>
      <c r="X23" s="620"/>
      <c r="Y23" s="620"/>
      <c r="Z23" s="759">
        <f>SUM(H23:Y24)</f>
        <v>100342.45531933045</v>
      </c>
      <c r="AA23" s="760"/>
      <c r="AH23" s="113"/>
      <c r="AI23" s="113"/>
      <c r="AJ23" s="113"/>
      <c r="AK23" s="113"/>
      <c r="AL23" s="113"/>
      <c r="AM23" s="113"/>
      <c r="AN23" s="113"/>
      <c r="AO23" s="113"/>
    </row>
    <row r="24" spans="1:41" ht="12.75" hidden="1" customHeight="1">
      <c r="D24" s="201"/>
      <c r="E24" s="202"/>
      <c r="F24" s="202"/>
      <c r="G24" s="202"/>
      <c r="H24" s="620"/>
      <c r="I24" s="620"/>
      <c r="J24" s="620"/>
      <c r="K24" s="620"/>
      <c r="L24" s="620"/>
      <c r="M24" s="620"/>
      <c r="N24" s="620"/>
      <c r="O24" s="620"/>
      <c r="P24" s="620"/>
      <c r="Q24" s="620"/>
      <c r="R24" s="620"/>
      <c r="S24" s="620"/>
      <c r="T24" s="620"/>
      <c r="U24" s="620"/>
      <c r="V24" s="620"/>
      <c r="W24" s="620"/>
      <c r="X24" s="620"/>
      <c r="Y24" s="620"/>
      <c r="Z24" s="761"/>
      <c r="AA24" s="762"/>
      <c r="AH24" s="113"/>
      <c r="AI24" s="113"/>
      <c r="AJ24" s="113"/>
      <c r="AK24" s="113"/>
      <c r="AL24" s="113"/>
      <c r="AM24" s="113"/>
      <c r="AN24" s="113"/>
      <c r="AO24" s="113"/>
    </row>
    <row r="25" spans="1:41" ht="12.75" hidden="1" customHeight="1">
      <c r="D25" s="201" t="s">
        <v>315</v>
      </c>
      <c r="E25" s="202"/>
      <c r="F25" s="202"/>
      <c r="G25" s="202"/>
      <c r="H25" s="630">
        <f>H27/$H$11</f>
        <v>7.5000000000000025E-2</v>
      </c>
      <c r="I25" s="630"/>
      <c r="J25" s="630"/>
      <c r="K25" s="630">
        <f>K27/$H$11</f>
        <v>0.22500000000000001</v>
      </c>
      <c r="L25" s="630"/>
      <c r="M25" s="630"/>
      <c r="N25" s="630">
        <f>N27/$H$11</f>
        <v>3.500000000000001E-2</v>
      </c>
      <c r="O25" s="630"/>
      <c r="P25" s="630"/>
      <c r="Q25" s="630">
        <f>Q27/$H$11</f>
        <v>0.40000000000000008</v>
      </c>
      <c r="R25" s="630"/>
      <c r="S25" s="630"/>
      <c r="T25" s="630">
        <f>T27/$H$11</f>
        <v>0.23</v>
      </c>
      <c r="U25" s="630"/>
      <c r="V25" s="630"/>
      <c r="W25" s="630">
        <f>W27/$H$11</f>
        <v>3.500000000000001E-2</v>
      </c>
      <c r="X25" s="630"/>
      <c r="Y25" s="630"/>
      <c r="Z25" s="589">
        <f>SUM(H25:Y26)</f>
        <v>1</v>
      </c>
      <c r="AA25" s="732"/>
      <c r="AH25" s="113"/>
      <c r="AI25" s="113"/>
      <c r="AJ25" s="113"/>
      <c r="AK25" s="113"/>
      <c r="AL25" s="113"/>
      <c r="AM25" s="113"/>
      <c r="AN25" s="113"/>
      <c r="AO25" s="113"/>
    </row>
    <row r="26" spans="1:41" ht="12.75" hidden="1" customHeight="1">
      <c r="D26" s="201"/>
      <c r="E26" s="202"/>
      <c r="F26" s="202"/>
      <c r="G26" s="202"/>
      <c r="H26" s="630"/>
      <c r="I26" s="630"/>
      <c r="J26" s="630"/>
      <c r="K26" s="630"/>
      <c r="L26" s="630"/>
      <c r="M26" s="630"/>
      <c r="N26" s="630"/>
      <c r="O26" s="630"/>
      <c r="P26" s="630"/>
      <c r="Q26" s="630"/>
      <c r="R26" s="630"/>
      <c r="S26" s="630"/>
      <c r="T26" s="630"/>
      <c r="U26" s="630"/>
      <c r="V26" s="630"/>
      <c r="W26" s="630"/>
      <c r="X26" s="630"/>
      <c r="Y26" s="630"/>
      <c r="Z26" s="592"/>
      <c r="AA26" s="733"/>
      <c r="AH26" s="113"/>
      <c r="AI26" s="113"/>
      <c r="AJ26" s="113"/>
      <c r="AK26" s="113"/>
      <c r="AL26" s="113"/>
      <c r="AM26" s="113"/>
      <c r="AN26" s="113"/>
      <c r="AO26" s="113"/>
    </row>
    <row r="27" spans="1:41" ht="12.75" hidden="1" customHeight="1">
      <c r="D27" s="201" t="s">
        <v>316</v>
      </c>
      <c r="E27" s="202"/>
      <c r="F27" s="202"/>
      <c r="G27" s="202"/>
      <c r="H27" s="755">
        <f>J83</f>
        <v>0.14334000000000002</v>
      </c>
      <c r="I27" s="388"/>
      <c r="J27" s="388"/>
      <c r="K27" s="755">
        <f>M83</f>
        <v>0.43001999999999996</v>
      </c>
      <c r="L27" s="388"/>
      <c r="M27" s="388"/>
      <c r="N27" s="755">
        <f>P83</f>
        <v>6.6892000000000007E-2</v>
      </c>
      <c r="O27" s="388"/>
      <c r="P27" s="388"/>
      <c r="Q27" s="755">
        <f>S83</f>
        <v>0.76448000000000005</v>
      </c>
      <c r="R27" s="388"/>
      <c r="S27" s="388"/>
      <c r="T27" s="755">
        <f>V83</f>
        <v>0.43957599999999997</v>
      </c>
      <c r="U27" s="388"/>
      <c r="V27" s="388"/>
      <c r="W27" s="755">
        <f>Y83</f>
        <v>6.6892000000000007E-2</v>
      </c>
      <c r="X27" s="388"/>
      <c r="Y27" s="388"/>
      <c r="Z27" s="717">
        <f>SUM(H27:Y28)</f>
        <v>1.9112</v>
      </c>
      <c r="AA27" s="734"/>
      <c r="AH27" s="113"/>
      <c r="AI27" s="113"/>
      <c r="AJ27" s="113"/>
      <c r="AK27" s="113"/>
      <c r="AL27" s="113"/>
      <c r="AM27" s="113"/>
      <c r="AN27" s="113"/>
      <c r="AO27" s="113"/>
    </row>
    <row r="28" spans="1:41" ht="13.5" hidden="1" customHeight="1">
      <c r="D28" s="201"/>
      <c r="E28" s="202"/>
      <c r="F28" s="202"/>
      <c r="G28" s="202"/>
      <c r="H28" s="388"/>
      <c r="I28" s="388"/>
      <c r="J28" s="388"/>
      <c r="K28" s="388"/>
      <c r="L28" s="388"/>
      <c r="M28" s="388"/>
      <c r="N28" s="388"/>
      <c r="O28" s="388"/>
      <c r="P28" s="388"/>
      <c r="Q28" s="388"/>
      <c r="R28" s="388"/>
      <c r="S28" s="388"/>
      <c r="T28" s="388"/>
      <c r="U28" s="388"/>
      <c r="V28" s="388"/>
      <c r="W28" s="388"/>
      <c r="X28" s="388"/>
      <c r="Y28" s="388"/>
      <c r="Z28" s="720"/>
      <c r="AA28" s="735"/>
      <c r="AH28" s="113"/>
      <c r="AI28" s="113"/>
      <c r="AJ28" s="113"/>
      <c r="AK28" s="113"/>
      <c r="AL28" s="113"/>
      <c r="AM28" s="113"/>
      <c r="AN28" s="113"/>
      <c r="AO28" s="113"/>
    </row>
    <row r="29" spans="1:41" ht="15.75" hidden="1" customHeight="1">
      <c r="D29" s="201" t="s">
        <v>317</v>
      </c>
      <c r="E29" s="202"/>
      <c r="F29" s="202"/>
      <c r="G29" s="202"/>
      <c r="H29" s="388">
        <f>H27/'A. Background Information'!$E$63/1000000</f>
        <v>8.7344386962323835E-14</v>
      </c>
      <c r="I29" s="388"/>
      <c r="J29" s="388"/>
      <c r="K29" s="388">
        <f>K27/'A. Background Information'!$E$63/1000000</f>
        <v>2.6203316088697145E-13</v>
      </c>
      <c r="L29" s="388"/>
      <c r="M29" s="388"/>
      <c r="N29" s="388">
        <f>N27/'A. Background Information'!$E$63/1000000</f>
        <v>4.0760713915751125E-14</v>
      </c>
      <c r="O29" s="388"/>
      <c r="P29" s="388"/>
      <c r="Q29" s="388">
        <f>Q27/'A. Background Information'!$E$63/1000000</f>
        <v>4.6583673046572705E-13</v>
      </c>
      <c r="R29" s="388"/>
      <c r="S29" s="388"/>
      <c r="T29" s="388">
        <f>T27/'A. Background Information'!$E$63/1000000</f>
        <v>2.6785612001779299E-13</v>
      </c>
      <c r="U29" s="388"/>
      <c r="V29" s="388"/>
      <c r="W29" s="388">
        <f>W27/'A. Background Information'!$E$63/1000000</f>
        <v>4.0760713915751125E-14</v>
      </c>
      <c r="X29" s="388"/>
      <c r="Y29" s="388"/>
      <c r="Z29" s="723">
        <f>SUM(H29:Y30)</f>
        <v>1.1645918261643175E-12</v>
      </c>
      <c r="AA29" s="791"/>
      <c r="AH29" s="113"/>
      <c r="AI29" s="113"/>
      <c r="AJ29" s="113"/>
      <c r="AK29" s="113"/>
      <c r="AL29" s="113"/>
      <c r="AM29" s="113"/>
      <c r="AN29" s="113"/>
      <c r="AO29" s="113"/>
    </row>
    <row r="30" spans="1:41" ht="15.75" hidden="1" customHeight="1" thickBot="1">
      <c r="D30" s="203"/>
      <c r="E30" s="204"/>
      <c r="F30" s="204"/>
      <c r="G30" s="204"/>
      <c r="H30" s="389"/>
      <c r="I30" s="389"/>
      <c r="J30" s="389"/>
      <c r="K30" s="389"/>
      <c r="L30" s="389"/>
      <c r="M30" s="389"/>
      <c r="N30" s="389"/>
      <c r="O30" s="389"/>
      <c r="P30" s="389"/>
      <c r="Q30" s="389"/>
      <c r="R30" s="389"/>
      <c r="S30" s="389"/>
      <c r="T30" s="389"/>
      <c r="U30" s="389"/>
      <c r="V30" s="389"/>
      <c r="W30" s="389"/>
      <c r="X30" s="389"/>
      <c r="Y30" s="389"/>
      <c r="Z30" s="726"/>
      <c r="AA30" s="792"/>
      <c r="AH30" s="113"/>
      <c r="AI30" s="113"/>
      <c r="AJ30" s="113"/>
      <c r="AK30" s="113"/>
      <c r="AL30" s="113"/>
      <c r="AM30" s="113"/>
      <c r="AN30" s="113"/>
      <c r="AO30" s="113"/>
    </row>
    <row r="31" spans="1:41" ht="15.75" customHeight="1">
      <c r="AH31" s="113"/>
      <c r="AI31" s="113"/>
      <c r="AJ31" s="113"/>
      <c r="AK31" s="113"/>
      <c r="AL31" s="113"/>
      <c r="AM31" s="113"/>
      <c r="AN31" s="113"/>
      <c r="AO31" s="113"/>
    </row>
    <row r="32" spans="1:41" ht="15.5">
      <c r="B32" s="99"/>
      <c r="Z32" s="767"/>
      <c r="AA32" s="767"/>
      <c r="AB32" s="767"/>
      <c r="AH32" s="113"/>
      <c r="AI32" s="113"/>
      <c r="AJ32" s="113"/>
      <c r="AK32" s="113"/>
      <c r="AL32" s="113"/>
      <c r="AM32" s="113"/>
      <c r="AN32" s="113"/>
      <c r="AO32" s="113"/>
    </row>
    <row r="33" spans="2:36" ht="15.75" customHeight="1">
      <c r="B33" s="99"/>
      <c r="D33" s="756" t="s">
        <v>318</v>
      </c>
      <c r="E33" s="756"/>
      <c r="F33" s="756"/>
      <c r="G33" s="756"/>
      <c r="H33" s="756"/>
      <c r="I33" s="756"/>
      <c r="J33" s="756"/>
      <c r="K33" s="756"/>
      <c r="L33" s="756"/>
      <c r="M33" s="756"/>
      <c r="N33" s="756"/>
      <c r="O33" s="756"/>
      <c r="P33" s="756"/>
      <c r="Q33" s="756"/>
      <c r="R33" s="756"/>
      <c r="S33" s="756"/>
      <c r="T33" s="756"/>
      <c r="U33" s="756"/>
      <c r="V33" s="100"/>
      <c r="Z33" s="767"/>
      <c r="AA33" s="767"/>
      <c r="AB33" s="767"/>
      <c r="AH33" s="113"/>
      <c r="AI33" s="113"/>
      <c r="AJ33" s="113"/>
    </row>
    <row r="34" spans="2:36" ht="15.75" customHeight="1">
      <c r="B34" s="99"/>
      <c r="Z34" s="767"/>
      <c r="AA34" s="767"/>
      <c r="AB34" s="767"/>
      <c r="AH34" s="113"/>
      <c r="AI34" s="113"/>
      <c r="AJ34" s="113"/>
    </row>
    <row r="35" spans="2:36" ht="15.75" customHeight="1" thickBot="1">
      <c r="B35" s="99"/>
      <c r="Z35" s="767"/>
      <c r="AA35" s="767"/>
      <c r="AB35" s="767"/>
      <c r="AC35" s="113"/>
      <c r="AD35" s="113"/>
      <c r="AE35" s="113"/>
      <c r="AF35" s="113"/>
      <c r="AG35" s="113"/>
      <c r="AH35" s="113"/>
      <c r="AI35" s="113"/>
      <c r="AJ35" s="113"/>
    </row>
    <row r="36" spans="2:36" ht="15.75" customHeight="1" thickTop="1">
      <c r="B36" s="458" t="s">
        <v>363</v>
      </c>
      <c r="C36" s="458"/>
      <c r="D36" s="740" t="s">
        <v>320</v>
      </c>
      <c r="E36" s="741"/>
      <c r="F36" s="741"/>
      <c r="G36" s="742"/>
      <c r="H36" s="471" t="s">
        <v>230</v>
      </c>
      <c r="I36" s="471"/>
      <c r="J36" s="471"/>
      <c r="K36" s="471" t="s">
        <v>234</v>
      </c>
      <c r="L36" s="471"/>
      <c r="M36" s="471"/>
      <c r="N36" s="580" t="s">
        <v>237</v>
      </c>
      <c r="O36" s="581"/>
      <c r="P36" s="582"/>
      <c r="Q36" s="580" t="s">
        <v>240</v>
      </c>
      <c r="R36" s="581"/>
      <c r="S36" s="582"/>
      <c r="T36" s="580" t="s">
        <v>243</v>
      </c>
      <c r="U36" s="581"/>
      <c r="V36" s="582"/>
      <c r="W36" s="471" t="s">
        <v>245</v>
      </c>
      <c r="X36" s="471"/>
      <c r="Y36" s="471"/>
      <c r="Z36" s="471" t="s">
        <v>80</v>
      </c>
      <c r="AA36" s="474"/>
      <c r="AB36" s="105"/>
      <c r="AC36" s="607" t="s">
        <v>229</v>
      </c>
      <c r="AD36" s="608"/>
      <c r="AE36" s="608"/>
      <c r="AF36" s="608"/>
      <c r="AG36" s="609"/>
      <c r="AH36" s="113"/>
    </row>
    <row r="37" spans="2:36" ht="15.75" customHeight="1" thickBot="1">
      <c r="B37" s="458"/>
      <c r="C37" s="458"/>
      <c r="D37" s="743"/>
      <c r="E37" s="744"/>
      <c r="F37" s="744"/>
      <c r="G37" s="745"/>
      <c r="H37" s="473"/>
      <c r="I37" s="473"/>
      <c r="J37" s="473"/>
      <c r="K37" s="473"/>
      <c r="L37" s="473"/>
      <c r="M37" s="473"/>
      <c r="N37" s="583"/>
      <c r="O37" s="584"/>
      <c r="P37" s="585"/>
      <c r="Q37" s="583"/>
      <c r="R37" s="584"/>
      <c r="S37" s="585"/>
      <c r="T37" s="583"/>
      <c r="U37" s="584"/>
      <c r="V37" s="585"/>
      <c r="W37" s="473"/>
      <c r="X37" s="473"/>
      <c r="Y37" s="473"/>
      <c r="Z37" s="473"/>
      <c r="AA37" s="475"/>
      <c r="AB37" s="105"/>
      <c r="AC37" s="610"/>
      <c r="AD37" s="611"/>
      <c r="AE37" s="611"/>
      <c r="AF37" s="611"/>
      <c r="AG37" s="612"/>
      <c r="AH37" s="113"/>
    </row>
    <row r="38" spans="2:36" ht="15.75" customHeight="1" thickTop="1">
      <c r="B38" s="96"/>
      <c r="C38" s="96"/>
      <c r="D38" s="743"/>
      <c r="E38" s="744"/>
      <c r="F38" s="744"/>
      <c r="G38" s="745"/>
      <c r="H38" s="473"/>
      <c r="I38" s="473"/>
      <c r="J38" s="473"/>
      <c r="K38" s="473"/>
      <c r="L38" s="473"/>
      <c r="M38" s="473"/>
      <c r="N38" s="583"/>
      <c r="O38" s="584"/>
      <c r="P38" s="585"/>
      <c r="Q38" s="583"/>
      <c r="R38" s="584"/>
      <c r="S38" s="585"/>
      <c r="T38" s="583"/>
      <c r="U38" s="584"/>
      <c r="V38" s="585"/>
      <c r="W38" s="473"/>
      <c r="X38" s="473"/>
      <c r="Y38" s="473"/>
      <c r="Z38" s="473"/>
      <c r="AA38" s="475"/>
      <c r="AB38" s="105"/>
      <c r="AC38" s="601" t="s">
        <v>109</v>
      </c>
      <c r="AD38" s="789" t="s">
        <v>110</v>
      </c>
      <c r="AE38" s="789"/>
      <c r="AF38" s="603" t="s">
        <v>111</v>
      </c>
      <c r="AG38" s="114"/>
      <c r="AH38" s="113"/>
    </row>
    <row r="39" spans="2:36" ht="15.75" customHeight="1" thickBot="1">
      <c r="B39" s="99"/>
      <c r="D39" s="743"/>
      <c r="E39" s="744"/>
      <c r="F39" s="744"/>
      <c r="G39" s="745"/>
      <c r="H39" s="473"/>
      <c r="I39" s="473"/>
      <c r="J39" s="473"/>
      <c r="K39" s="473"/>
      <c r="L39" s="473"/>
      <c r="M39" s="473"/>
      <c r="N39" s="586"/>
      <c r="O39" s="587"/>
      <c r="P39" s="588"/>
      <c r="Q39" s="586"/>
      <c r="R39" s="587"/>
      <c r="S39" s="588"/>
      <c r="T39" s="586"/>
      <c r="U39" s="587"/>
      <c r="V39" s="588"/>
      <c r="W39" s="473"/>
      <c r="X39" s="473"/>
      <c r="Y39" s="473"/>
      <c r="Z39" s="473"/>
      <c r="AA39" s="475"/>
      <c r="AB39" s="105"/>
      <c r="AC39" s="602"/>
      <c r="AD39" s="790"/>
      <c r="AE39" s="790"/>
      <c r="AF39" s="604"/>
      <c r="AG39" s="115"/>
      <c r="AH39" s="113"/>
    </row>
    <row r="40" spans="2:36" ht="15.75" customHeight="1">
      <c r="B40" s="99"/>
      <c r="D40" s="743"/>
      <c r="E40" s="744"/>
      <c r="F40" s="744"/>
      <c r="G40" s="745"/>
      <c r="H40" s="632" t="s">
        <v>321</v>
      </c>
      <c r="I40" s="552"/>
      <c r="J40" s="634" t="s">
        <v>322</v>
      </c>
      <c r="K40" s="632" t="s">
        <v>321</v>
      </c>
      <c r="L40" s="552"/>
      <c r="M40" s="634" t="s">
        <v>322</v>
      </c>
      <c r="N40" s="632" t="s">
        <v>321</v>
      </c>
      <c r="O40" s="552"/>
      <c r="P40" s="634" t="s">
        <v>322</v>
      </c>
      <c r="Q40" s="632" t="s">
        <v>321</v>
      </c>
      <c r="R40" s="552"/>
      <c r="S40" s="634" t="s">
        <v>322</v>
      </c>
      <c r="T40" s="632" t="s">
        <v>321</v>
      </c>
      <c r="U40" s="552"/>
      <c r="V40" s="634" t="s">
        <v>322</v>
      </c>
      <c r="W40" s="632" t="s">
        <v>321</v>
      </c>
      <c r="X40" s="552"/>
      <c r="Y40" s="634" t="s">
        <v>322</v>
      </c>
      <c r="Z40" s="595" t="s">
        <v>321</v>
      </c>
      <c r="AA40" s="598" t="s">
        <v>322</v>
      </c>
      <c r="AB40" s="105"/>
      <c r="AC40" s="450" t="s">
        <v>230</v>
      </c>
      <c r="AD40" s="446" t="s">
        <v>231</v>
      </c>
      <c r="AE40" s="758" t="s">
        <v>115</v>
      </c>
      <c r="AF40" s="430" t="s">
        <v>232</v>
      </c>
      <c r="AG40" s="60"/>
      <c r="AH40" s="113"/>
    </row>
    <row r="41" spans="2:36" ht="15.5">
      <c r="B41" s="99"/>
      <c r="D41" s="746"/>
      <c r="E41" s="747"/>
      <c r="F41" s="747"/>
      <c r="G41" s="748"/>
      <c r="H41" s="633"/>
      <c r="I41" s="554"/>
      <c r="J41" s="635"/>
      <c r="K41" s="633"/>
      <c r="L41" s="554"/>
      <c r="M41" s="635"/>
      <c r="N41" s="633"/>
      <c r="O41" s="554"/>
      <c r="P41" s="635"/>
      <c r="Q41" s="633"/>
      <c r="R41" s="554"/>
      <c r="S41" s="635"/>
      <c r="T41" s="633"/>
      <c r="U41" s="554"/>
      <c r="V41" s="635"/>
      <c r="W41" s="633"/>
      <c r="X41" s="554"/>
      <c r="Y41" s="635"/>
      <c r="Z41" s="596"/>
      <c r="AA41" s="599"/>
      <c r="AB41" s="105"/>
      <c r="AC41" s="450"/>
      <c r="AD41" s="446"/>
      <c r="AE41" s="758"/>
      <c r="AF41" s="430"/>
      <c r="AG41" s="60"/>
      <c r="AH41" s="113"/>
    </row>
    <row r="42" spans="2:36" ht="15.5">
      <c r="B42" s="99"/>
      <c r="D42" s="651" t="str">
        <f>'A. Background Information'!F38</f>
        <v>Estonian Ministry of the Interior</v>
      </c>
      <c r="E42" s="652"/>
      <c r="F42" s="652"/>
      <c r="G42" s="653"/>
      <c r="H42" s="576">
        <v>0</v>
      </c>
      <c r="I42" s="577"/>
      <c r="J42" s="574">
        <v>0</v>
      </c>
      <c r="K42" s="576">
        <v>0</v>
      </c>
      <c r="L42" s="577"/>
      <c r="M42" s="574">
        <v>0</v>
      </c>
      <c r="N42" s="576">
        <v>0</v>
      </c>
      <c r="O42" s="577"/>
      <c r="P42" s="574">
        <v>0</v>
      </c>
      <c r="Q42" s="576">
        <v>0</v>
      </c>
      <c r="R42" s="577"/>
      <c r="S42" s="574">
        <v>0</v>
      </c>
      <c r="T42" s="576">
        <v>0</v>
      </c>
      <c r="U42" s="577"/>
      <c r="V42" s="574">
        <v>0</v>
      </c>
      <c r="W42" s="576">
        <v>0</v>
      </c>
      <c r="X42" s="577"/>
      <c r="Y42" s="574">
        <v>0</v>
      </c>
      <c r="Z42" s="596"/>
      <c r="AA42" s="599"/>
      <c r="AB42" s="105"/>
      <c r="AC42" s="450"/>
      <c r="AD42" s="446"/>
      <c r="AE42" s="758" t="s">
        <v>115</v>
      </c>
      <c r="AF42" s="430" t="s">
        <v>233</v>
      </c>
      <c r="AG42" s="60"/>
      <c r="AH42" s="113"/>
    </row>
    <row r="43" spans="2:36" ht="15.75" customHeight="1" thickBot="1">
      <c r="B43" s="99"/>
      <c r="D43" s="654"/>
      <c r="E43" s="655"/>
      <c r="F43" s="655"/>
      <c r="G43" s="656"/>
      <c r="H43" s="578"/>
      <c r="I43" s="579"/>
      <c r="J43" s="575"/>
      <c r="K43" s="578"/>
      <c r="L43" s="579"/>
      <c r="M43" s="575"/>
      <c r="N43" s="578"/>
      <c r="O43" s="579"/>
      <c r="P43" s="575"/>
      <c r="Q43" s="578"/>
      <c r="R43" s="579"/>
      <c r="S43" s="575"/>
      <c r="T43" s="578"/>
      <c r="U43" s="579"/>
      <c r="V43" s="575"/>
      <c r="W43" s="578"/>
      <c r="X43" s="579"/>
      <c r="Y43" s="575"/>
      <c r="Z43" s="596"/>
      <c r="AA43" s="599"/>
      <c r="AB43" s="105"/>
      <c r="AC43" s="449"/>
      <c r="AD43" s="447"/>
      <c r="AE43" s="766"/>
      <c r="AF43" s="431"/>
      <c r="AG43" s="61"/>
      <c r="AH43" s="113"/>
    </row>
    <row r="44" spans="2:36" ht="15.5">
      <c r="B44" s="99"/>
      <c r="D44" s="651" t="str">
        <f>'A. Background Information'!F39</f>
        <v>Internal Audit Department of the Estonian Ministry of the Interior</v>
      </c>
      <c r="E44" s="652"/>
      <c r="F44" s="652"/>
      <c r="G44" s="653"/>
      <c r="H44" s="576">
        <v>12350.325000000003</v>
      </c>
      <c r="I44" s="577"/>
      <c r="J44" s="574">
        <v>0.14334000000000002</v>
      </c>
      <c r="K44" s="576">
        <v>37050.974999999999</v>
      </c>
      <c r="L44" s="577"/>
      <c r="M44" s="574">
        <v>0.43001999999999996</v>
      </c>
      <c r="N44" s="576">
        <v>5763.4850000000006</v>
      </c>
      <c r="O44" s="577"/>
      <c r="P44" s="574">
        <v>6.6892000000000007E-2</v>
      </c>
      <c r="Q44" s="576">
        <v>65868.400000000009</v>
      </c>
      <c r="R44" s="577"/>
      <c r="S44" s="574">
        <v>0.76448000000000005</v>
      </c>
      <c r="T44" s="576">
        <v>37874.329999999994</v>
      </c>
      <c r="U44" s="577"/>
      <c r="V44" s="574">
        <v>0.43957599999999997</v>
      </c>
      <c r="W44" s="576">
        <v>5763.4850000000006</v>
      </c>
      <c r="X44" s="577"/>
      <c r="Y44" s="574">
        <v>6.6892000000000007E-2</v>
      </c>
      <c r="Z44" s="596"/>
      <c r="AA44" s="599"/>
      <c r="AB44" s="105"/>
      <c r="AC44" s="448" t="s">
        <v>234</v>
      </c>
      <c r="AD44" s="445" t="s">
        <v>235</v>
      </c>
      <c r="AE44" s="773" t="s">
        <v>115</v>
      </c>
      <c r="AF44" s="435" t="s">
        <v>236</v>
      </c>
      <c r="AG44" s="59"/>
      <c r="AH44" s="113"/>
    </row>
    <row r="45" spans="2:36" ht="15.75" customHeight="1" thickBot="1">
      <c r="B45" s="99"/>
      <c r="D45" s="654"/>
      <c r="E45" s="655"/>
      <c r="F45" s="655"/>
      <c r="G45" s="656"/>
      <c r="H45" s="578"/>
      <c r="I45" s="579"/>
      <c r="J45" s="575"/>
      <c r="K45" s="578"/>
      <c r="L45" s="579"/>
      <c r="M45" s="575"/>
      <c r="N45" s="578"/>
      <c r="O45" s="579"/>
      <c r="P45" s="575"/>
      <c r="Q45" s="578"/>
      <c r="R45" s="579"/>
      <c r="S45" s="575"/>
      <c r="T45" s="578"/>
      <c r="U45" s="579"/>
      <c r="V45" s="575"/>
      <c r="W45" s="578"/>
      <c r="X45" s="579"/>
      <c r="Y45" s="575"/>
      <c r="Z45" s="596"/>
      <c r="AA45" s="599"/>
      <c r="AB45" s="105"/>
      <c r="AC45" s="449"/>
      <c r="AD45" s="447"/>
      <c r="AE45" s="766"/>
      <c r="AF45" s="431"/>
      <c r="AG45" s="61"/>
      <c r="AH45" s="113"/>
    </row>
    <row r="46" spans="2:36" ht="15.75" customHeight="1">
      <c r="B46" s="99"/>
      <c r="D46" s="642" t="s">
        <v>323</v>
      </c>
      <c r="E46" s="643"/>
      <c r="F46" s="643"/>
      <c r="G46" s="644"/>
      <c r="H46" s="621" t="s">
        <v>1554</v>
      </c>
      <c r="I46" s="622"/>
      <c r="J46" s="622"/>
      <c r="K46" s="622"/>
      <c r="L46" s="622"/>
      <c r="M46" s="622"/>
      <c r="N46" s="622"/>
      <c r="O46" s="622"/>
      <c r="P46" s="622"/>
      <c r="Q46" s="622"/>
      <c r="R46" s="622"/>
      <c r="S46" s="622"/>
      <c r="T46" s="622"/>
      <c r="U46" s="622"/>
      <c r="V46" s="622"/>
      <c r="W46" s="622"/>
      <c r="X46" s="622"/>
      <c r="Y46" s="623"/>
      <c r="Z46" s="596"/>
      <c r="AA46" s="599"/>
      <c r="AB46" s="105"/>
      <c r="AC46" s="448" t="s">
        <v>237</v>
      </c>
      <c r="AD46" s="445" t="s">
        <v>238</v>
      </c>
      <c r="AE46" s="773" t="s">
        <v>115</v>
      </c>
      <c r="AF46" s="435" t="s">
        <v>239</v>
      </c>
      <c r="AG46" s="59"/>
      <c r="AH46" s="113"/>
    </row>
    <row r="47" spans="2:36" ht="15.75" customHeight="1" thickBot="1">
      <c r="B47" s="99"/>
      <c r="D47" s="645"/>
      <c r="E47" s="646"/>
      <c r="F47" s="646"/>
      <c r="G47" s="647"/>
      <c r="H47" s="624"/>
      <c r="I47" s="625"/>
      <c r="J47" s="625"/>
      <c r="K47" s="625"/>
      <c r="L47" s="625"/>
      <c r="M47" s="625"/>
      <c r="N47" s="625"/>
      <c r="O47" s="625"/>
      <c r="P47" s="625"/>
      <c r="Q47" s="625"/>
      <c r="R47" s="625"/>
      <c r="S47" s="625"/>
      <c r="T47" s="625"/>
      <c r="U47" s="625"/>
      <c r="V47" s="625"/>
      <c r="W47" s="625"/>
      <c r="X47" s="625"/>
      <c r="Y47" s="626"/>
      <c r="Z47" s="596"/>
      <c r="AA47" s="599"/>
      <c r="AB47" s="105"/>
      <c r="AC47" s="449"/>
      <c r="AD47" s="447"/>
      <c r="AE47" s="766"/>
      <c r="AF47" s="431"/>
      <c r="AG47" s="61"/>
      <c r="AH47" s="113"/>
    </row>
    <row r="48" spans="2:36" ht="15.5">
      <c r="B48" s="99"/>
      <c r="D48" s="645"/>
      <c r="E48" s="646"/>
      <c r="F48" s="646"/>
      <c r="G48" s="647"/>
      <c r="H48" s="624"/>
      <c r="I48" s="625"/>
      <c r="J48" s="625"/>
      <c r="K48" s="625"/>
      <c r="L48" s="625"/>
      <c r="M48" s="625"/>
      <c r="N48" s="625"/>
      <c r="O48" s="625"/>
      <c r="P48" s="625"/>
      <c r="Q48" s="625"/>
      <c r="R48" s="625"/>
      <c r="S48" s="625"/>
      <c r="T48" s="625"/>
      <c r="U48" s="625"/>
      <c r="V48" s="625"/>
      <c r="W48" s="625"/>
      <c r="X48" s="625"/>
      <c r="Y48" s="626"/>
      <c r="Z48" s="596"/>
      <c r="AA48" s="599"/>
      <c r="AB48" s="105"/>
      <c r="AC48" s="448" t="s">
        <v>240</v>
      </c>
      <c r="AD48" s="445" t="s">
        <v>241</v>
      </c>
      <c r="AE48" s="773" t="s">
        <v>115</v>
      </c>
      <c r="AF48" s="435" t="s">
        <v>242</v>
      </c>
      <c r="AG48" s="59"/>
      <c r="AH48" s="113"/>
    </row>
    <row r="49" spans="2:34" ht="15.75" customHeight="1" thickBot="1">
      <c r="B49" s="99"/>
      <c r="D49" s="645"/>
      <c r="E49" s="646"/>
      <c r="F49" s="646"/>
      <c r="G49" s="647"/>
      <c r="H49" s="624"/>
      <c r="I49" s="625"/>
      <c r="J49" s="625"/>
      <c r="K49" s="625"/>
      <c r="L49" s="625"/>
      <c r="M49" s="625"/>
      <c r="N49" s="625"/>
      <c r="O49" s="625"/>
      <c r="P49" s="625"/>
      <c r="Q49" s="625"/>
      <c r="R49" s="625"/>
      <c r="S49" s="625"/>
      <c r="T49" s="625"/>
      <c r="U49" s="625"/>
      <c r="V49" s="625"/>
      <c r="W49" s="625"/>
      <c r="X49" s="625"/>
      <c r="Y49" s="626"/>
      <c r="Z49" s="596"/>
      <c r="AA49" s="599"/>
      <c r="AB49" s="105"/>
      <c r="AC49" s="449"/>
      <c r="AD49" s="447"/>
      <c r="AE49" s="766"/>
      <c r="AF49" s="431"/>
      <c r="AG49" s="61"/>
      <c r="AH49" s="113"/>
    </row>
    <row r="50" spans="2:34" ht="15.5">
      <c r="B50" s="99"/>
      <c r="D50" s="648"/>
      <c r="E50" s="649"/>
      <c r="F50" s="649"/>
      <c r="G50" s="650"/>
      <c r="H50" s="627"/>
      <c r="I50" s="628"/>
      <c r="J50" s="628"/>
      <c r="K50" s="628"/>
      <c r="L50" s="628"/>
      <c r="M50" s="628"/>
      <c r="N50" s="628"/>
      <c r="O50" s="628"/>
      <c r="P50" s="628"/>
      <c r="Q50" s="628"/>
      <c r="R50" s="628"/>
      <c r="S50" s="628"/>
      <c r="T50" s="628"/>
      <c r="U50" s="628"/>
      <c r="V50" s="628"/>
      <c r="W50" s="628"/>
      <c r="X50" s="628"/>
      <c r="Y50" s="629"/>
      <c r="Z50" s="596"/>
      <c r="AA50" s="599"/>
      <c r="AB50" s="105"/>
      <c r="AC50" s="448" t="s">
        <v>243</v>
      </c>
      <c r="AD50" s="445" t="s">
        <v>241</v>
      </c>
      <c r="AE50" s="773" t="s">
        <v>115</v>
      </c>
      <c r="AF50" s="435" t="s">
        <v>244</v>
      </c>
      <c r="AG50" s="59"/>
      <c r="AH50" s="113"/>
    </row>
    <row r="51" spans="2:34" ht="15.75" customHeight="1" thickBot="1">
      <c r="B51" s="99"/>
      <c r="D51" s="651" t="s">
        <v>324</v>
      </c>
      <c r="E51" s="652"/>
      <c r="F51" s="652"/>
      <c r="G51" s="653"/>
      <c r="H51" s="576">
        <v>0</v>
      </c>
      <c r="I51" s="577">
        <v>0</v>
      </c>
      <c r="J51" s="574">
        <v>0</v>
      </c>
      <c r="K51" s="576">
        <v>0</v>
      </c>
      <c r="L51" s="577">
        <v>0</v>
      </c>
      <c r="M51" s="574">
        <v>0</v>
      </c>
      <c r="N51" s="576">
        <v>0</v>
      </c>
      <c r="O51" s="577">
        <v>0</v>
      </c>
      <c r="P51" s="574">
        <v>0</v>
      </c>
      <c r="Q51" s="576">
        <v>0</v>
      </c>
      <c r="R51" s="577">
        <v>0</v>
      </c>
      <c r="S51" s="574">
        <v>0</v>
      </c>
      <c r="T51" s="576">
        <v>0</v>
      </c>
      <c r="U51" s="577">
        <v>0</v>
      </c>
      <c r="V51" s="574">
        <v>0</v>
      </c>
      <c r="W51" s="576">
        <v>0</v>
      </c>
      <c r="X51" s="577">
        <v>0</v>
      </c>
      <c r="Y51" s="574">
        <v>0</v>
      </c>
      <c r="Z51" s="596"/>
      <c r="AA51" s="599"/>
      <c r="AB51" s="105"/>
      <c r="AC51" s="449"/>
      <c r="AD51" s="447"/>
      <c r="AE51" s="766"/>
      <c r="AF51" s="431"/>
      <c r="AG51" s="61"/>
      <c r="AH51" s="113"/>
    </row>
    <row r="52" spans="2:34" ht="15.75" customHeight="1">
      <c r="B52" s="99"/>
      <c r="D52" s="654"/>
      <c r="E52" s="655"/>
      <c r="F52" s="655"/>
      <c r="G52" s="656"/>
      <c r="H52" s="657"/>
      <c r="I52" s="658"/>
      <c r="J52" s="659"/>
      <c r="K52" s="657"/>
      <c r="L52" s="658"/>
      <c r="M52" s="575"/>
      <c r="N52" s="578"/>
      <c r="O52" s="579"/>
      <c r="P52" s="575"/>
      <c r="Q52" s="657"/>
      <c r="R52" s="658"/>
      <c r="S52" s="659"/>
      <c r="T52" s="657"/>
      <c r="U52" s="658"/>
      <c r="V52" s="575"/>
      <c r="W52" s="578"/>
      <c r="X52" s="579"/>
      <c r="Y52" s="575"/>
      <c r="Z52" s="596"/>
      <c r="AA52" s="599"/>
      <c r="AB52" s="105"/>
      <c r="AC52" s="448" t="s">
        <v>245</v>
      </c>
      <c r="AD52" s="445" t="s">
        <v>246</v>
      </c>
      <c r="AE52" s="773" t="s">
        <v>115</v>
      </c>
      <c r="AF52" s="435" t="s">
        <v>247</v>
      </c>
      <c r="AG52" s="59"/>
    </row>
    <row r="53" spans="2:34" ht="15.75" customHeight="1">
      <c r="B53" s="99"/>
      <c r="D53" s="651" t="str">
        <f>'A. Background Information'!F40</f>
        <v>N/A</v>
      </c>
      <c r="E53" s="652"/>
      <c r="F53" s="652"/>
      <c r="G53" s="652"/>
      <c r="H53" s="576">
        <v>0</v>
      </c>
      <c r="I53" s="577">
        <v>0</v>
      </c>
      <c r="J53" s="574">
        <v>0</v>
      </c>
      <c r="K53" s="576">
        <v>0</v>
      </c>
      <c r="L53" s="577">
        <v>0</v>
      </c>
      <c r="M53" s="574">
        <v>0</v>
      </c>
      <c r="N53" s="576">
        <v>0</v>
      </c>
      <c r="O53" s="577">
        <v>0</v>
      </c>
      <c r="P53" s="574">
        <v>0</v>
      </c>
      <c r="Q53" s="576">
        <v>0</v>
      </c>
      <c r="R53" s="577">
        <v>0</v>
      </c>
      <c r="S53" s="574">
        <v>0</v>
      </c>
      <c r="T53" s="576">
        <v>0</v>
      </c>
      <c r="U53" s="577">
        <v>0</v>
      </c>
      <c r="V53" s="574">
        <v>0</v>
      </c>
      <c r="W53" s="576">
        <v>0</v>
      </c>
      <c r="X53" s="577">
        <v>0</v>
      </c>
      <c r="Y53" s="574">
        <v>0</v>
      </c>
      <c r="Z53" s="596"/>
      <c r="AA53" s="599"/>
      <c r="AB53" s="105"/>
      <c r="AC53" s="450"/>
      <c r="AD53" s="446"/>
      <c r="AE53" s="758"/>
      <c r="AF53" s="430"/>
      <c r="AG53" s="60"/>
    </row>
    <row r="54" spans="2:34" ht="15.75" customHeight="1">
      <c r="B54" s="99"/>
      <c r="D54" s="654"/>
      <c r="E54" s="655"/>
      <c r="F54" s="655"/>
      <c r="G54" s="655"/>
      <c r="H54" s="578"/>
      <c r="I54" s="579"/>
      <c r="J54" s="575"/>
      <c r="K54" s="578"/>
      <c r="L54" s="579"/>
      <c r="M54" s="575"/>
      <c r="N54" s="578"/>
      <c r="O54" s="579"/>
      <c r="P54" s="575"/>
      <c r="Q54" s="578"/>
      <c r="R54" s="579"/>
      <c r="S54" s="575"/>
      <c r="T54" s="578"/>
      <c r="U54" s="579"/>
      <c r="V54" s="575"/>
      <c r="W54" s="578"/>
      <c r="X54" s="579"/>
      <c r="Y54" s="575"/>
      <c r="Z54" s="596"/>
      <c r="AA54" s="599"/>
      <c r="AB54" s="105"/>
      <c r="AC54" s="450"/>
      <c r="AD54" s="446"/>
      <c r="AE54" s="758" t="s">
        <v>115</v>
      </c>
      <c r="AF54" s="430" t="s">
        <v>248</v>
      </c>
      <c r="AG54" s="60"/>
    </row>
    <row r="55" spans="2:34" ht="15.75" customHeight="1" thickBot="1">
      <c r="B55" s="99"/>
      <c r="D55" s="651" t="str">
        <f>'A. Background Information'!F41</f>
        <v>N/A</v>
      </c>
      <c r="E55" s="652"/>
      <c r="F55" s="652"/>
      <c r="G55" s="653"/>
      <c r="H55" s="576">
        <v>0</v>
      </c>
      <c r="I55" s="577">
        <v>0</v>
      </c>
      <c r="J55" s="574">
        <v>0</v>
      </c>
      <c r="K55" s="576">
        <v>0</v>
      </c>
      <c r="L55" s="577">
        <v>0</v>
      </c>
      <c r="M55" s="574">
        <v>0</v>
      </c>
      <c r="N55" s="576">
        <v>0</v>
      </c>
      <c r="O55" s="577">
        <v>0</v>
      </c>
      <c r="P55" s="574">
        <v>0</v>
      </c>
      <c r="Q55" s="576">
        <v>0</v>
      </c>
      <c r="R55" s="577">
        <v>0</v>
      </c>
      <c r="S55" s="574">
        <v>0</v>
      </c>
      <c r="T55" s="576">
        <v>0</v>
      </c>
      <c r="U55" s="577">
        <v>0</v>
      </c>
      <c r="V55" s="574">
        <v>0</v>
      </c>
      <c r="W55" s="576">
        <v>0</v>
      </c>
      <c r="X55" s="577">
        <v>0</v>
      </c>
      <c r="Y55" s="574">
        <v>0</v>
      </c>
      <c r="Z55" s="596"/>
      <c r="AA55" s="599"/>
      <c r="AB55" s="105"/>
      <c r="AC55" s="452"/>
      <c r="AD55" s="453"/>
      <c r="AE55" s="774"/>
      <c r="AF55" s="454"/>
      <c r="AG55" s="62"/>
    </row>
    <row r="56" spans="2:34" ht="15.75" customHeight="1" thickTop="1">
      <c r="B56" s="99"/>
      <c r="D56" s="654"/>
      <c r="E56" s="655"/>
      <c r="F56" s="655"/>
      <c r="G56" s="656"/>
      <c r="H56" s="578"/>
      <c r="I56" s="579"/>
      <c r="J56" s="575"/>
      <c r="K56" s="578"/>
      <c r="L56" s="579"/>
      <c r="M56" s="575"/>
      <c r="N56" s="578"/>
      <c r="O56" s="579"/>
      <c r="P56" s="575"/>
      <c r="Q56" s="578"/>
      <c r="R56" s="579"/>
      <c r="S56" s="575"/>
      <c r="T56" s="578"/>
      <c r="U56" s="579"/>
      <c r="V56" s="575"/>
      <c r="W56" s="578"/>
      <c r="X56" s="579"/>
      <c r="Y56" s="575"/>
      <c r="Z56" s="596"/>
      <c r="AA56" s="599"/>
      <c r="AB56" s="105"/>
    </row>
    <row r="57" spans="2:34" ht="15.75" customHeight="1">
      <c r="B57" s="99"/>
      <c r="D57" s="651" t="str">
        <f>'A. Background Information'!F42</f>
        <v>N/A</v>
      </c>
      <c r="E57" s="652"/>
      <c r="F57" s="652"/>
      <c r="G57" s="653"/>
      <c r="H57" s="576">
        <v>0</v>
      </c>
      <c r="I57" s="577">
        <v>0</v>
      </c>
      <c r="J57" s="574">
        <v>0</v>
      </c>
      <c r="K57" s="576">
        <v>0</v>
      </c>
      <c r="L57" s="577">
        <v>0</v>
      </c>
      <c r="M57" s="574">
        <v>0</v>
      </c>
      <c r="N57" s="576">
        <v>0</v>
      </c>
      <c r="O57" s="577">
        <v>0</v>
      </c>
      <c r="P57" s="574">
        <v>0</v>
      </c>
      <c r="Q57" s="576">
        <v>0</v>
      </c>
      <c r="R57" s="577">
        <v>0</v>
      </c>
      <c r="S57" s="574">
        <v>0</v>
      </c>
      <c r="T57" s="576">
        <v>0</v>
      </c>
      <c r="U57" s="577">
        <v>0</v>
      </c>
      <c r="V57" s="574">
        <v>0</v>
      </c>
      <c r="W57" s="576">
        <v>0</v>
      </c>
      <c r="X57" s="577">
        <v>0</v>
      </c>
      <c r="Y57" s="574">
        <v>0</v>
      </c>
      <c r="Z57" s="596"/>
      <c r="AA57" s="599"/>
      <c r="AB57" s="105"/>
      <c r="AC57" s="613" t="s">
        <v>325</v>
      </c>
      <c r="AD57" s="613"/>
    </row>
    <row r="58" spans="2:34" ht="15.75" customHeight="1">
      <c r="B58" s="99"/>
      <c r="D58" s="654"/>
      <c r="E58" s="655"/>
      <c r="F58" s="655"/>
      <c r="G58" s="656"/>
      <c r="H58" s="578"/>
      <c r="I58" s="579"/>
      <c r="J58" s="575"/>
      <c r="K58" s="578"/>
      <c r="L58" s="579"/>
      <c r="M58" s="575"/>
      <c r="N58" s="578"/>
      <c r="O58" s="579"/>
      <c r="P58" s="575"/>
      <c r="Q58" s="578"/>
      <c r="R58" s="579"/>
      <c r="S58" s="575"/>
      <c r="T58" s="578"/>
      <c r="U58" s="579"/>
      <c r="V58" s="575"/>
      <c r="W58" s="578"/>
      <c r="X58" s="579"/>
      <c r="Y58" s="575"/>
      <c r="Z58" s="596"/>
      <c r="AA58" s="599"/>
      <c r="AB58" s="105"/>
      <c r="AC58" s="613"/>
      <c r="AD58" s="613"/>
    </row>
    <row r="59" spans="2:34" ht="15.75" customHeight="1">
      <c r="B59" s="99"/>
      <c r="D59" s="651" t="str">
        <f>'A. Background Information'!F43</f>
        <v>N/A</v>
      </c>
      <c r="E59" s="652"/>
      <c r="F59" s="652"/>
      <c r="G59" s="653"/>
      <c r="H59" s="576">
        <v>0</v>
      </c>
      <c r="I59" s="577">
        <v>0</v>
      </c>
      <c r="J59" s="574">
        <v>0</v>
      </c>
      <c r="K59" s="576">
        <v>0</v>
      </c>
      <c r="L59" s="577">
        <v>0</v>
      </c>
      <c r="M59" s="574">
        <v>0</v>
      </c>
      <c r="N59" s="576">
        <v>0</v>
      </c>
      <c r="O59" s="577">
        <v>0</v>
      </c>
      <c r="P59" s="574">
        <v>0</v>
      </c>
      <c r="Q59" s="576">
        <v>0</v>
      </c>
      <c r="R59" s="577">
        <v>0</v>
      </c>
      <c r="S59" s="574">
        <v>0</v>
      </c>
      <c r="T59" s="576">
        <v>0</v>
      </c>
      <c r="U59" s="577">
        <v>0</v>
      </c>
      <c r="V59" s="574">
        <v>0</v>
      </c>
      <c r="W59" s="576">
        <v>0</v>
      </c>
      <c r="X59" s="577">
        <v>0</v>
      </c>
      <c r="Y59" s="574">
        <v>0</v>
      </c>
      <c r="Z59" s="596"/>
      <c r="AA59" s="599"/>
      <c r="AB59" s="105"/>
      <c r="AC59" s="613"/>
      <c r="AD59" s="613"/>
    </row>
    <row r="60" spans="2:34" ht="15.75" customHeight="1">
      <c r="B60" s="99"/>
      <c r="D60" s="654"/>
      <c r="E60" s="655"/>
      <c r="F60" s="655"/>
      <c r="G60" s="656"/>
      <c r="H60" s="578"/>
      <c r="I60" s="579"/>
      <c r="J60" s="575"/>
      <c r="K60" s="578"/>
      <c r="L60" s="579"/>
      <c r="M60" s="575"/>
      <c r="N60" s="578"/>
      <c r="O60" s="579"/>
      <c r="P60" s="575"/>
      <c r="Q60" s="578"/>
      <c r="R60" s="579"/>
      <c r="S60" s="575"/>
      <c r="T60" s="578"/>
      <c r="U60" s="579"/>
      <c r="V60" s="575"/>
      <c r="W60" s="578"/>
      <c r="X60" s="579"/>
      <c r="Y60" s="575"/>
      <c r="Z60" s="596"/>
      <c r="AA60" s="599"/>
      <c r="AB60" s="105"/>
      <c r="AC60" s="613"/>
      <c r="AD60" s="613"/>
    </row>
    <row r="61" spans="2:34" ht="15.75" customHeight="1">
      <c r="B61" s="99"/>
      <c r="D61" s="651" t="str">
        <f>'A. Background Information'!F44</f>
        <v>N/A</v>
      </c>
      <c r="E61" s="652"/>
      <c r="F61" s="652"/>
      <c r="G61" s="653"/>
      <c r="H61" s="576">
        <v>0</v>
      </c>
      <c r="I61" s="577"/>
      <c r="J61" s="574">
        <v>0</v>
      </c>
      <c r="K61" s="576">
        <v>0</v>
      </c>
      <c r="L61" s="577">
        <v>0</v>
      </c>
      <c r="M61" s="574">
        <v>0</v>
      </c>
      <c r="N61" s="576">
        <v>0</v>
      </c>
      <c r="O61" s="577">
        <v>0</v>
      </c>
      <c r="P61" s="574">
        <v>0</v>
      </c>
      <c r="Q61" s="576">
        <v>0</v>
      </c>
      <c r="R61" s="577"/>
      <c r="S61" s="574">
        <v>0</v>
      </c>
      <c r="T61" s="576">
        <v>0</v>
      </c>
      <c r="U61" s="577">
        <v>0</v>
      </c>
      <c r="V61" s="574">
        <v>0</v>
      </c>
      <c r="W61" s="576">
        <v>0</v>
      </c>
      <c r="X61" s="577">
        <v>0</v>
      </c>
      <c r="Y61" s="574">
        <v>0</v>
      </c>
      <c r="Z61" s="596"/>
      <c r="AA61" s="599"/>
      <c r="AB61" s="105"/>
      <c r="AC61" s="613"/>
      <c r="AD61" s="613"/>
    </row>
    <row r="62" spans="2:34" ht="15.75" customHeight="1">
      <c r="B62" s="99"/>
      <c r="D62" s="654"/>
      <c r="E62" s="655"/>
      <c r="F62" s="655"/>
      <c r="G62" s="656"/>
      <c r="H62" s="578"/>
      <c r="I62" s="579"/>
      <c r="J62" s="575"/>
      <c r="K62" s="578"/>
      <c r="L62" s="579"/>
      <c r="M62" s="575"/>
      <c r="N62" s="578"/>
      <c r="O62" s="579"/>
      <c r="P62" s="575"/>
      <c r="Q62" s="578"/>
      <c r="R62" s="579"/>
      <c r="S62" s="575"/>
      <c r="T62" s="578"/>
      <c r="U62" s="579"/>
      <c r="V62" s="575"/>
      <c r="W62" s="578"/>
      <c r="X62" s="579"/>
      <c r="Y62" s="575"/>
      <c r="Z62" s="596"/>
      <c r="AA62" s="599"/>
      <c r="AB62" s="105"/>
      <c r="AC62" s="613"/>
      <c r="AD62" s="613"/>
    </row>
    <row r="63" spans="2:34" ht="15.75" customHeight="1">
      <c r="B63" s="99"/>
      <c r="D63" s="651" t="str">
        <f>'A. Background Information'!F45</f>
        <v>N/A</v>
      </c>
      <c r="E63" s="652"/>
      <c r="F63" s="652"/>
      <c r="G63" s="653"/>
      <c r="H63" s="576">
        <v>0</v>
      </c>
      <c r="I63" s="577">
        <v>0</v>
      </c>
      <c r="J63" s="574">
        <v>0</v>
      </c>
      <c r="K63" s="576">
        <v>0</v>
      </c>
      <c r="L63" s="577">
        <v>0</v>
      </c>
      <c r="M63" s="574">
        <v>0</v>
      </c>
      <c r="N63" s="576">
        <v>0</v>
      </c>
      <c r="O63" s="577">
        <v>0</v>
      </c>
      <c r="P63" s="574">
        <v>0</v>
      </c>
      <c r="Q63" s="576">
        <v>0</v>
      </c>
      <c r="R63" s="577">
        <v>0</v>
      </c>
      <c r="S63" s="574">
        <v>0</v>
      </c>
      <c r="T63" s="576">
        <v>0</v>
      </c>
      <c r="U63" s="577">
        <v>0</v>
      </c>
      <c r="V63" s="574">
        <v>0</v>
      </c>
      <c r="W63" s="576">
        <v>0</v>
      </c>
      <c r="X63" s="577">
        <v>0</v>
      </c>
      <c r="Y63" s="574">
        <v>0</v>
      </c>
      <c r="Z63" s="596"/>
      <c r="AA63" s="599"/>
      <c r="AB63" s="105"/>
      <c r="AC63" s="613"/>
      <c r="AD63" s="613"/>
    </row>
    <row r="64" spans="2:34" ht="15.75" customHeight="1">
      <c r="B64" s="99"/>
      <c r="D64" s="654"/>
      <c r="E64" s="655"/>
      <c r="F64" s="655"/>
      <c r="G64" s="656"/>
      <c r="H64" s="578"/>
      <c r="I64" s="579"/>
      <c r="J64" s="575"/>
      <c r="K64" s="578"/>
      <c r="L64" s="579"/>
      <c r="M64" s="575"/>
      <c r="N64" s="578"/>
      <c r="O64" s="579"/>
      <c r="P64" s="575"/>
      <c r="Q64" s="578"/>
      <c r="R64" s="579"/>
      <c r="S64" s="575"/>
      <c r="T64" s="578"/>
      <c r="U64" s="579"/>
      <c r="V64" s="575"/>
      <c r="W64" s="578"/>
      <c r="X64" s="579"/>
      <c r="Y64" s="575"/>
      <c r="Z64" s="596"/>
      <c r="AA64" s="599"/>
      <c r="AB64" s="105"/>
      <c r="AC64" s="613"/>
      <c r="AD64" s="613"/>
    </row>
    <row r="65" spans="2:30" ht="15.75" customHeight="1">
      <c r="B65" s="99"/>
      <c r="D65" s="651" t="str">
        <f>'A. Background Information'!F46</f>
        <v>N/A</v>
      </c>
      <c r="E65" s="652"/>
      <c r="F65" s="652"/>
      <c r="G65" s="653"/>
      <c r="H65" s="576">
        <v>0</v>
      </c>
      <c r="I65" s="577">
        <v>0</v>
      </c>
      <c r="J65" s="574">
        <v>0</v>
      </c>
      <c r="K65" s="576">
        <v>0</v>
      </c>
      <c r="L65" s="577">
        <v>0</v>
      </c>
      <c r="M65" s="574">
        <v>0</v>
      </c>
      <c r="N65" s="576">
        <v>0</v>
      </c>
      <c r="O65" s="577">
        <v>0</v>
      </c>
      <c r="P65" s="574">
        <v>0</v>
      </c>
      <c r="Q65" s="576">
        <v>0</v>
      </c>
      <c r="R65" s="577">
        <v>0</v>
      </c>
      <c r="S65" s="574">
        <v>0</v>
      </c>
      <c r="T65" s="576">
        <v>0</v>
      </c>
      <c r="U65" s="577">
        <v>0</v>
      </c>
      <c r="V65" s="574">
        <v>0</v>
      </c>
      <c r="W65" s="576">
        <v>0</v>
      </c>
      <c r="X65" s="577">
        <v>0</v>
      </c>
      <c r="Y65" s="574">
        <v>0</v>
      </c>
      <c r="Z65" s="596"/>
      <c r="AA65" s="599"/>
      <c r="AB65" s="105"/>
      <c r="AC65" s="613"/>
      <c r="AD65" s="613"/>
    </row>
    <row r="66" spans="2:30" ht="15.75" customHeight="1">
      <c r="B66" s="99"/>
      <c r="D66" s="654"/>
      <c r="E66" s="655"/>
      <c r="F66" s="655"/>
      <c r="G66" s="656"/>
      <c r="H66" s="578"/>
      <c r="I66" s="579"/>
      <c r="J66" s="575"/>
      <c r="K66" s="578"/>
      <c r="L66" s="579"/>
      <c r="M66" s="575"/>
      <c r="N66" s="578"/>
      <c r="O66" s="579"/>
      <c r="P66" s="575"/>
      <c r="Q66" s="578"/>
      <c r="R66" s="579"/>
      <c r="S66" s="575"/>
      <c r="T66" s="578"/>
      <c r="U66" s="579"/>
      <c r="V66" s="575"/>
      <c r="W66" s="578"/>
      <c r="X66" s="579"/>
      <c r="Y66" s="575"/>
      <c r="Z66" s="596"/>
      <c r="AA66" s="599"/>
      <c r="AB66" s="105"/>
    </row>
    <row r="67" spans="2:30" ht="15.75" customHeight="1">
      <c r="B67" s="99"/>
      <c r="D67" s="651" t="str">
        <f>'A. Background Information'!F47</f>
        <v>N/A</v>
      </c>
      <c r="E67" s="652"/>
      <c r="F67" s="652"/>
      <c r="G67" s="653"/>
      <c r="H67" s="576">
        <v>0</v>
      </c>
      <c r="I67" s="577"/>
      <c r="J67" s="574">
        <v>0</v>
      </c>
      <c r="K67" s="576">
        <v>0</v>
      </c>
      <c r="L67" s="577">
        <v>0</v>
      </c>
      <c r="M67" s="574">
        <v>0</v>
      </c>
      <c r="N67" s="576">
        <v>0</v>
      </c>
      <c r="O67" s="577">
        <v>0</v>
      </c>
      <c r="P67" s="574">
        <v>0</v>
      </c>
      <c r="Q67" s="576">
        <v>0</v>
      </c>
      <c r="R67" s="577"/>
      <c r="S67" s="574">
        <v>0</v>
      </c>
      <c r="T67" s="576">
        <v>0</v>
      </c>
      <c r="U67" s="577">
        <v>0</v>
      </c>
      <c r="V67" s="574">
        <v>0</v>
      </c>
      <c r="W67" s="576">
        <v>0</v>
      </c>
      <c r="X67" s="577">
        <v>0</v>
      </c>
      <c r="Y67" s="574">
        <v>0</v>
      </c>
      <c r="Z67" s="596"/>
      <c r="AA67" s="599"/>
      <c r="AB67" s="105"/>
    </row>
    <row r="68" spans="2:30" ht="15.75" customHeight="1">
      <c r="B68" s="99"/>
      <c r="D68" s="654"/>
      <c r="E68" s="655"/>
      <c r="F68" s="655"/>
      <c r="G68" s="656"/>
      <c r="H68" s="578"/>
      <c r="I68" s="579"/>
      <c r="J68" s="575"/>
      <c r="K68" s="578"/>
      <c r="L68" s="579"/>
      <c r="M68" s="575"/>
      <c r="N68" s="578"/>
      <c r="O68" s="579"/>
      <c r="P68" s="575"/>
      <c r="Q68" s="578"/>
      <c r="R68" s="579"/>
      <c r="S68" s="575"/>
      <c r="T68" s="578"/>
      <c r="U68" s="579"/>
      <c r="V68" s="575"/>
      <c r="W68" s="578"/>
      <c r="X68" s="579"/>
      <c r="Y68" s="575"/>
      <c r="Z68" s="596"/>
      <c r="AA68" s="599"/>
      <c r="AB68" s="105"/>
    </row>
    <row r="69" spans="2:30" ht="15.75" customHeight="1">
      <c r="B69" s="99"/>
      <c r="D69" s="651" t="str">
        <f>'A. Background Information'!F48</f>
        <v>N/A</v>
      </c>
      <c r="E69" s="652"/>
      <c r="F69" s="652"/>
      <c r="G69" s="653"/>
      <c r="H69" s="576">
        <v>0</v>
      </c>
      <c r="I69" s="577">
        <v>0</v>
      </c>
      <c r="J69" s="574">
        <v>0</v>
      </c>
      <c r="K69" s="576">
        <v>0</v>
      </c>
      <c r="L69" s="577">
        <v>0</v>
      </c>
      <c r="M69" s="574">
        <v>0</v>
      </c>
      <c r="N69" s="576">
        <v>0</v>
      </c>
      <c r="O69" s="577">
        <v>0</v>
      </c>
      <c r="P69" s="574">
        <v>0</v>
      </c>
      <c r="Q69" s="576">
        <v>0</v>
      </c>
      <c r="R69" s="577">
        <v>0</v>
      </c>
      <c r="S69" s="574">
        <v>0</v>
      </c>
      <c r="T69" s="576">
        <v>0</v>
      </c>
      <c r="U69" s="577">
        <v>0</v>
      </c>
      <c r="V69" s="574">
        <v>0</v>
      </c>
      <c r="W69" s="576">
        <v>0</v>
      </c>
      <c r="X69" s="577">
        <v>0</v>
      </c>
      <c r="Y69" s="574">
        <v>0</v>
      </c>
      <c r="Z69" s="596"/>
      <c r="AA69" s="599"/>
      <c r="AB69" s="105"/>
    </row>
    <row r="70" spans="2:30" ht="15.75" customHeight="1">
      <c r="B70" s="99"/>
      <c r="D70" s="654"/>
      <c r="E70" s="655"/>
      <c r="F70" s="655"/>
      <c r="G70" s="656"/>
      <c r="H70" s="578"/>
      <c r="I70" s="579"/>
      <c r="J70" s="575"/>
      <c r="K70" s="578"/>
      <c r="L70" s="579"/>
      <c r="M70" s="575"/>
      <c r="N70" s="578"/>
      <c r="O70" s="579"/>
      <c r="P70" s="575"/>
      <c r="Q70" s="578"/>
      <c r="R70" s="579"/>
      <c r="S70" s="575"/>
      <c r="T70" s="578"/>
      <c r="U70" s="579"/>
      <c r="V70" s="575"/>
      <c r="W70" s="578"/>
      <c r="X70" s="579"/>
      <c r="Y70" s="575"/>
      <c r="Z70" s="596"/>
      <c r="AA70" s="599"/>
      <c r="AB70" s="105"/>
    </row>
    <row r="71" spans="2:30" ht="15.75" customHeight="1">
      <c r="B71" s="99"/>
      <c r="D71" s="651" t="str">
        <f>'A. Background Information'!F49</f>
        <v>N/A</v>
      </c>
      <c r="E71" s="652"/>
      <c r="F71" s="652"/>
      <c r="G71" s="653"/>
      <c r="H71" s="576">
        <v>0</v>
      </c>
      <c r="I71" s="577">
        <v>0</v>
      </c>
      <c r="J71" s="574">
        <v>0</v>
      </c>
      <c r="K71" s="576">
        <v>0</v>
      </c>
      <c r="L71" s="577">
        <v>0</v>
      </c>
      <c r="M71" s="574">
        <v>0</v>
      </c>
      <c r="N71" s="576">
        <v>0</v>
      </c>
      <c r="O71" s="577">
        <v>0</v>
      </c>
      <c r="P71" s="574">
        <v>0</v>
      </c>
      <c r="Q71" s="576">
        <v>0</v>
      </c>
      <c r="R71" s="577">
        <v>0</v>
      </c>
      <c r="S71" s="574">
        <v>0</v>
      </c>
      <c r="T71" s="576">
        <v>0</v>
      </c>
      <c r="U71" s="577">
        <v>0</v>
      </c>
      <c r="V71" s="574">
        <v>0</v>
      </c>
      <c r="W71" s="576">
        <v>0</v>
      </c>
      <c r="X71" s="577">
        <v>0</v>
      </c>
      <c r="Y71" s="574">
        <v>0</v>
      </c>
      <c r="Z71" s="596"/>
      <c r="AA71" s="599"/>
      <c r="AB71" s="105"/>
    </row>
    <row r="72" spans="2:30" ht="15.75" customHeight="1">
      <c r="B72" s="99"/>
      <c r="D72" s="654"/>
      <c r="E72" s="655"/>
      <c r="F72" s="655"/>
      <c r="G72" s="656"/>
      <c r="H72" s="578"/>
      <c r="I72" s="579"/>
      <c r="J72" s="575"/>
      <c r="K72" s="578"/>
      <c r="L72" s="579"/>
      <c r="M72" s="575"/>
      <c r="N72" s="578"/>
      <c r="O72" s="579"/>
      <c r="P72" s="575"/>
      <c r="Q72" s="578"/>
      <c r="R72" s="579"/>
      <c r="S72" s="575"/>
      <c r="T72" s="578"/>
      <c r="U72" s="579"/>
      <c r="V72" s="575"/>
      <c r="W72" s="578"/>
      <c r="X72" s="579"/>
      <c r="Y72" s="575"/>
      <c r="Z72" s="596"/>
      <c r="AA72" s="599"/>
      <c r="AB72" s="105"/>
    </row>
    <row r="73" spans="2:30" ht="15.75" customHeight="1">
      <c r="B73" s="99"/>
      <c r="D73" s="651" t="str">
        <f>'A. Background Information'!F50</f>
        <v>N/A</v>
      </c>
      <c r="E73" s="652"/>
      <c r="F73" s="652"/>
      <c r="G73" s="653"/>
      <c r="H73" s="576">
        <v>0</v>
      </c>
      <c r="I73" s="577"/>
      <c r="J73" s="574">
        <v>0</v>
      </c>
      <c r="K73" s="576">
        <v>0</v>
      </c>
      <c r="L73" s="577">
        <v>0</v>
      </c>
      <c r="M73" s="574">
        <v>0</v>
      </c>
      <c r="N73" s="576">
        <v>0</v>
      </c>
      <c r="O73" s="577">
        <v>0</v>
      </c>
      <c r="P73" s="574">
        <v>0</v>
      </c>
      <c r="Q73" s="576">
        <v>0</v>
      </c>
      <c r="R73" s="577"/>
      <c r="S73" s="574">
        <v>0</v>
      </c>
      <c r="T73" s="576">
        <v>0</v>
      </c>
      <c r="U73" s="577">
        <v>0</v>
      </c>
      <c r="V73" s="574">
        <v>0</v>
      </c>
      <c r="W73" s="576">
        <v>0</v>
      </c>
      <c r="X73" s="577">
        <v>0</v>
      </c>
      <c r="Y73" s="574">
        <v>0</v>
      </c>
      <c r="Z73" s="596"/>
      <c r="AA73" s="599"/>
      <c r="AB73" s="105"/>
    </row>
    <row r="74" spans="2:30" ht="15.75" customHeight="1">
      <c r="B74" s="99"/>
      <c r="D74" s="654"/>
      <c r="E74" s="655"/>
      <c r="F74" s="655"/>
      <c r="G74" s="656"/>
      <c r="H74" s="578"/>
      <c r="I74" s="579"/>
      <c r="J74" s="575"/>
      <c r="K74" s="578"/>
      <c r="L74" s="579"/>
      <c r="M74" s="575"/>
      <c r="N74" s="578"/>
      <c r="O74" s="579"/>
      <c r="P74" s="575"/>
      <c r="Q74" s="578"/>
      <c r="R74" s="579"/>
      <c r="S74" s="575"/>
      <c r="T74" s="578"/>
      <c r="U74" s="579"/>
      <c r="V74" s="575"/>
      <c r="W74" s="578"/>
      <c r="X74" s="579"/>
      <c r="Y74" s="575"/>
      <c r="Z74" s="596"/>
      <c r="AA74" s="599"/>
      <c r="AB74" s="105"/>
    </row>
    <row r="75" spans="2:30" ht="15.75" customHeight="1">
      <c r="B75" s="99"/>
      <c r="D75" s="651" t="str">
        <f>'A. Background Information'!F51</f>
        <v>N/A</v>
      </c>
      <c r="E75" s="652"/>
      <c r="F75" s="652"/>
      <c r="G75" s="653"/>
      <c r="H75" s="576">
        <v>0</v>
      </c>
      <c r="I75" s="577">
        <v>0</v>
      </c>
      <c r="J75" s="574">
        <v>0</v>
      </c>
      <c r="K75" s="576">
        <v>0</v>
      </c>
      <c r="L75" s="577">
        <v>0</v>
      </c>
      <c r="M75" s="574">
        <v>0</v>
      </c>
      <c r="N75" s="576">
        <v>0</v>
      </c>
      <c r="O75" s="577">
        <v>0</v>
      </c>
      <c r="P75" s="574">
        <v>0</v>
      </c>
      <c r="Q75" s="576">
        <v>0</v>
      </c>
      <c r="R75" s="577">
        <v>0</v>
      </c>
      <c r="S75" s="574">
        <v>0</v>
      </c>
      <c r="T75" s="576">
        <v>0</v>
      </c>
      <c r="U75" s="577">
        <v>0</v>
      </c>
      <c r="V75" s="574">
        <v>0</v>
      </c>
      <c r="W75" s="576">
        <v>0</v>
      </c>
      <c r="X75" s="577">
        <v>0</v>
      </c>
      <c r="Y75" s="574">
        <v>0</v>
      </c>
      <c r="Z75" s="596"/>
      <c r="AA75" s="599"/>
      <c r="AB75" s="105"/>
    </row>
    <row r="76" spans="2:30" ht="15.75" customHeight="1">
      <c r="B76" s="99"/>
      <c r="D76" s="654"/>
      <c r="E76" s="655"/>
      <c r="F76" s="655"/>
      <c r="G76" s="656"/>
      <c r="H76" s="578"/>
      <c r="I76" s="579"/>
      <c r="J76" s="575"/>
      <c r="K76" s="578"/>
      <c r="L76" s="579"/>
      <c r="M76" s="575"/>
      <c r="N76" s="578"/>
      <c r="O76" s="579"/>
      <c r="P76" s="575"/>
      <c r="Q76" s="578"/>
      <c r="R76" s="579"/>
      <c r="S76" s="575"/>
      <c r="T76" s="578"/>
      <c r="U76" s="579"/>
      <c r="V76" s="575"/>
      <c r="W76" s="578"/>
      <c r="X76" s="579"/>
      <c r="Y76" s="575"/>
      <c r="Z76" s="596"/>
      <c r="AA76" s="599"/>
      <c r="AB76" s="105"/>
    </row>
    <row r="77" spans="2:30" ht="15.75" customHeight="1">
      <c r="B77" s="99"/>
      <c r="D77" s="651" t="str">
        <f>'A. Background Information'!F52</f>
        <v>N/A</v>
      </c>
      <c r="E77" s="652"/>
      <c r="F77" s="652"/>
      <c r="G77" s="653"/>
      <c r="H77" s="576">
        <v>0</v>
      </c>
      <c r="I77" s="577">
        <v>0</v>
      </c>
      <c r="J77" s="574">
        <v>0</v>
      </c>
      <c r="K77" s="576">
        <v>0</v>
      </c>
      <c r="L77" s="577">
        <v>0</v>
      </c>
      <c r="M77" s="574">
        <v>0</v>
      </c>
      <c r="N77" s="576">
        <v>0</v>
      </c>
      <c r="O77" s="577">
        <v>0</v>
      </c>
      <c r="P77" s="574">
        <v>0</v>
      </c>
      <c r="Q77" s="576">
        <v>0</v>
      </c>
      <c r="R77" s="577">
        <v>0</v>
      </c>
      <c r="S77" s="574">
        <v>0</v>
      </c>
      <c r="T77" s="576">
        <v>0</v>
      </c>
      <c r="U77" s="577">
        <v>0</v>
      </c>
      <c r="V77" s="574">
        <v>0</v>
      </c>
      <c r="W77" s="576">
        <v>0</v>
      </c>
      <c r="X77" s="577">
        <v>0</v>
      </c>
      <c r="Y77" s="574">
        <v>0</v>
      </c>
      <c r="Z77" s="596"/>
      <c r="AA77" s="599"/>
      <c r="AB77" s="105"/>
    </row>
    <row r="78" spans="2:30" ht="15.75" customHeight="1">
      <c r="B78" s="99"/>
      <c r="D78" s="654"/>
      <c r="E78" s="655"/>
      <c r="F78" s="655"/>
      <c r="G78" s="656"/>
      <c r="H78" s="578"/>
      <c r="I78" s="579"/>
      <c r="J78" s="575"/>
      <c r="K78" s="578"/>
      <c r="L78" s="579"/>
      <c r="M78" s="575"/>
      <c r="N78" s="578"/>
      <c r="O78" s="579"/>
      <c r="P78" s="575"/>
      <c r="Q78" s="578"/>
      <c r="R78" s="579"/>
      <c r="S78" s="575"/>
      <c r="T78" s="578"/>
      <c r="U78" s="579"/>
      <c r="V78" s="575"/>
      <c r="W78" s="578"/>
      <c r="X78" s="579"/>
      <c r="Y78" s="575"/>
      <c r="Z78" s="596"/>
      <c r="AA78" s="599"/>
      <c r="AB78" s="105"/>
    </row>
    <row r="79" spans="2:30" ht="15.75" customHeight="1">
      <c r="B79" s="99"/>
      <c r="D79" s="651" t="str">
        <f>'A. Background Information'!F53</f>
        <v>N/A</v>
      </c>
      <c r="E79" s="652"/>
      <c r="F79" s="652"/>
      <c r="G79" s="653"/>
      <c r="H79" s="576">
        <v>0</v>
      </c>
      <c r="I79" s="577">
        <v>0</v>
      </c>
      <c r="J79" s="574">
        <v>0</v>
      </c>
      <c r="K79" s="576">
        <v>0</v>
      </c>
      <c r="L79" s="577">
        <v>0</v>
      </c>
      <c r="M79" s="574">
        <v>0</v>
      </c>
      <c r="N79" s="576">
        <v>0</v>
      </c>
      <c r="O79" s="577">
        <v>0</v>
      </c>
      <c r="P79" s="574">
        <v>0</v>
      </c>
      <c r="Q79" s="576">
        <v>0</v>
      </c>
      <c r="R79" s="577">
        <v>0</v>
      </c>
      <c r="S79" s="574">
        <v>0</v>
      </c>
      <c r="T79" s="576">
        <v>0</v>
      </c>
      <c r="U79" s="577">
        <v>0</v>
      </c>
      <c r="V79" s="574">
        <v>0</v>
      </c>
      <c r="W79" s="576">
        <v>0</v>
      </c>
      <c r="X79" s="577">
        <v>0</v>
      </c>
      <c r="Y79" s="574">
        <v>0</v>
      </c>
      <c r="Z79" s="596"/>
      <c r="AA79" s="599"/>
      <c r="AB79" s="105"/>
    </row>
    <row r="80" spans="2:30" ht="15.75" customHeight="1">
      <c r="B80" s="99"/>
      <c r="D80" s="654"/>
      <c r="E80" s="655"/>
      <c r="F80" s="655"/>
      <c r="G80" s="656"/>
      <c r="H80" s="578"/>
      <c r="I80" s="579"/>
      <c r="J80" s="575"/>
      <c r="K80" s="578"/>
      <c r="L80" s="579"/>
      <c r="M80" s="575"/>
      <c r="N80" s="578"/>
      <c r="O80" s="579"/>
      <c r="P80" s="575"/>
      <c r="Q80" s="578"/>
      <c r="R80" s="579"/>
      <c r="S80" s="575"/>
      <c r="T80" s="578"/>
      <c r="U80" s="579"/>
      <c r="V80" s="575"/>
      <c r="W80" s="578"/>
      <c r="X80" s="579"/>
      <c r="Y80" s="575"/>
      <c r="Z80" s="596"/>
      <c r="AA80" s="599"/>
      <c r="AB80" s="105"/>
    </row>
    <row r="81" spans="2:37" ht="15.75" customHeight="1">
      <c r="B81" s="99"/>
      <c r="D81" s="651" t="str">
        <f>'A. Background Information'!F54</f>
        <v>N/A</v>
      </c>
      <c r="E81" s="652"/>
      <c r="F81" s="652"/>
      <c r="G81" s="653"/>
      <c r="H81" s="576">
        <v>0</v>
      </c>
      <c r="I81" s="577">
        <v>0</v>
      </c>
      <c r="J81" s="574">
        <v>0</v>
      </c>
      <c r="K81" s="576">
        <v>0</v>
      </c>
      <c r="L81" s="577">
        <v>0</v>
      </c>
      <c r="M81" s="574">
        <v>0</v>
      </c>
      <c r="N81" s="576">
        <v>0</v>
      </c>
      <c r="O81" s="577">
        <v>0</v>
      </c>
      <c r="P81" s="574">
        <v>0</v>
      </c>
      <c r="Q81" s="576">
        <v>0</v>
      </c>
      <c r="R81" s="577">
        <v>0</v>
      </c>
      <c r="S81" s="574">
        <v>0</v>
      </c>
      <c r="T81" s="576">
        <v>0</v>
      </c>
      <c r="U81" s="577">
        <v>0</v>
      </c>
      <c r="V81" s="574">
        <v>0</v>
      </c>
      <c r="W81" s="576">
        <v>0</v>
      </c>
      <c r="X81" s="577">
        <v>0</v>
      </c>
      <c r="Y81" s="574">
        <v>0</v>
      </c>
      <c r="Z81" s="596"/>
      <c r="AA81" s="599"/>
      <c r="AB81" s="105"/>
    </row>
    <row r="82" spans="2:37" ht="15.75" customHeight="1">
      <c r="B82" s="99"/>
      <c r="D82" s="654"/>
      <c r="E82" s="655"/>
      <c r="F82" s="655"/>
      <c r="G82" s="656"/>
      <c r="H82" s="578"/>
      <c r="I82" s="579"/>
      <c r="J82" s="575"/>
      <c r="K82" s="578"/>
      <c r="L82" s="579"/>
      <c r="M82" s="575"/>
      <c r="N82" s="578"/>
      <c r="O82" s="579"/>
      <c r="P82" s="575"/>
      <c r="Q82" s="578"/>
      <c r="R82" s="579"/>
      <c r="S82" s="575"/>
      <c r="T82" s="578"/>
      <c r="U82" s="579"/>
      <c r="V82" s="575"/>
      <c r="W82" s="578"/>
      <c r="X82" s="579"/>
      <c r="Y82" s="575"/>
      <c r="Z82" s="597"/>
      <c r="AA82" s="600"/>
      <c r="AB82" s="105"/>
    </row>
    <row r="83" spans="2:37" ht="15.75" customHeight="1">
      <c r="B83" s="99"/>
      <c r="D83" s="707" t="s">
        <v>80</v>
      </c>
      <c r="E83" s="708"/>
      <c r="F83" s="708"/>
      <c r="G83" s="709"/>
      <c r="H83" s="638">
        <f>IF($H$46="Individually", SUM(H42,H44,H53:I82), IF($H$46="All at once", SUM(H42,H44,H51), 'C1. Programme Preparation'!Z83))</f>
        <v>12350.325000000003</v>
      </c>
      <c r="I83" s="639"/>
      <c r="J83" s="636">
        <f>IF($H$46="Individually", SUM(J42,J44,J53:J82), IF($H$46="All at once", SUM(J42,J44,J51), "Idem"))</f>
        <v>0.14334000000000002</v>
      </c>
      <c r="K83" s="638">
        <f>IF($H$46="Individually", SUM(K42,K44,K53:L82), IF($H$46="All at once", SUM(K42,K44,K51), 'C1. Programme Preparation'!AC83))</f>
        <v>37050.974999999999</v>
      </c>
      <c r="L83" s="639"/>
      <c r="M83" s="636">
        <f>IF($H$46="Individually", SUM(M42,M44,M53:M82), IF($H$46="All at once", SUM(M42,M44,M51), "Idem"))</f>
        <v>0.43001999999999996</v>
      </c>
      <c r="N83" s="638">
        <f>IF($H$46="Individually", SUM(N42,N44,N53:O82), IF($H$46="All at once", SUM(N42,N44,N51), 'C1. Programme Preparation'!AF83))</f>
        <v>5763.4850000000006</v>
      </c>
      <c r="O83" s="639"/>
      <c r="P83" s="636">
        <f>IF($H$46="Individually", SUM(P42,P44,P53:P82), IF($H$46="All at once", SUM(P42,P44,P51), "Idem"))</f>
        <v>6.6892000000000007E-2</v>
      </c>
      <c r="Q83" s="638">
        <f>IF($H$46="Individually", SUM(Q42,Q44,Q53:R82), IF($H$46="All at once", SUM(Q42,Q44,Q51), 'C1. Programme Preparation'!AI83))</f>
        <v>65868.400000000009</v>
      </c>
      <c r="R83" s="639"/>
      <c r="S83" s="636">
        <f>IF($H$46="Individually", SUM(S42,S44,S53:S82), IF($H$46="All at once", SUM(S42,S44,S51), "Idem"))</f>
        <v>0.76448000000000005</v>
      </c>
      <c r="T83" s="638">
        <f>IF($H$46="Individually", SUM(T42,T44,T53:U82), IF($H$46="All at once", SUM(T42,T44,T51), 'C1. Programme Preparation'!AL83))</f>
        <v>37874.329999999994</v>
      </c>
      <c r="U83" s="639"/>
      <c r="V83" s="636">
        <f>IF($H$46="Individually", SUM(V42,V44,V53:V82), IF($H$46="All at once", SUM(V42,V44,V51), "Idem"))</f>
        <v>0.43957599999999997</v>
      </c>
      <c r="W83" s="638">
        <f>IF($H$46="Individually", SUM(W42,W44,W53:X82), IF($H$46="All at once", SUM(W42,W44,W51), 'C1. Programme Preparation'!AO83))</f>
        <v>5763.4850000000006</v>
      </c>
      <c r="X83" s="639"/>
      <c r="Y83" s="636">
        <f>IF($H$46="Individually", SUM(Y42,Y44,Y53:Y82), IF($H$46="All at once", SUM(Y42,Y44,Y51), "Idem"))</f>
        <v>6.6892000000000007E-2</v>
      </c>
      <c r="Z83" s="768">
        <f>SUM(K83,N83,Q83,T83,W83,H83)</f>
        <v>164671</v>
      </c>
      <c r="AA83" s="699">
        <f>SUM(M83,P83,S83,V83,Y83,J83)</f>
        <v>1.9112</v>
      </c>
      <c r="AB83" s="105"/>
    </row>
    <row r="84" spans="2:37" ht="15.75" customHeight="1" thickBot="1">
      <c r="B84" s="99"/>
      <c r="D84" s="710"/>
      <c r="E84" s="711"/>
      <c r="F84" s="711"/>
      <c r="G84" s="712"/>
      <c r="H84" s="640"/>
      <c r="I84" s="641"/>
      <c r="J84" s="637"/>
      <c r="K84" s="640"/>
      <c r="L84" s="641"/>
      <c r="M84" s="637"/>
      <c r="N84" s="640"/>
      <c r="O84" s="641"/>
      <c r="P84" s="637"/>
      <c r="Q84" s="640"/>
      <c r="R84" s="641"/>
      <c r="S84" s="637"/>
      <c r="T84" s="640"/>
      <c r="U84" s="641"/>
      <c r="V84" s="637"/>
      <c r="W84" s="640"/>
      <c r="X84" s="641"/>
      <c r="Y84" s="637"/>
      <c r="Z84" s="769"/>
      <c r="AA84" s="700"/>
      <c r="AI84" s="103"/>
      <c r="AJ84" s="103"/>
      <c r="AK84" s="103"/>
    </row>
    <row r="85" spans="2:37" ht="15.75" customHeight="1">
      <c r="AI85" s="103"/>
      <c r="AJ85" s="103"/>
      <c r="AK85" s="103"/>
    </row>
    <row r="86" spans="2:37" ht="15.75" customHeight="1" thickBot="1">
      <c r="AI86" s="103"/>
      <c r="AJ86" s="103"/>
      <c r="AK86" s="103"/>
    </row>
    <row r="87" spans="2:37" ht="15.75" customHeight="1">
      <c r="D87" s="687" t="s">
        <v>364</v>
      </c>
      <c r="E87" s="688"/>
      <c r="F87" s="688"/>
      <c r="G87" s="688"/>
      <c r="H87" s="688"/>
      <c r="I87" s="688"/>
      <c r="J87" s="688"/>
      <c r="K87" s="688"/>
      <c r="L87" s="688"/>
      <c r="M87" s="688"/>
      <c r="N87" s="688"/>
      <c r="O87" s="688"/>
      <c r="P87" s="688"/>
      <c r="Q87" s="688"/>
      <c r="R87" s="688"/>
      <c r="S87" s="688"/>
      <c r="T87" s="688"/>
      <c r="U87" s="688"/>
      <c r="V87" s="688"/>
      <c r="W87" s="688"/>
      <c r="X87" s="688"/>
      <c r="Y87" s="688"/>
      <c r="Z87" s="688"/>
      <c r="AA87" s="689"/>
    </row>
    <row r="88" spans="2:37" ht="15.75" customHeight="1">
      <c r="D88" s="690"/>
      <c r="E88" s="691"/>
      <c r="F88" s="691"/>
      <c r="G88" s="691"/>
      <c r="H88" s="691"/>
      <c r="I88" s="691"/>
      <c r="J88" s="691"/>
      <c r="K88" s="691"/>
      <c r="L88" s="691"/>
      <c r="M88" s="691"/>
      <c r="N88" s="691"/>
      <c r="O88" s="691"/>
      <c r="P88" s="691"/>
      <c r="Q88" s="691"/>
      <c r="R88" s="691"/>
      <c r="S88" s="691"/>
      <c r="T88" s="691"/>
      <c r="U88" s="691"/>
      <c r="V88" s="691"/>
      <c r="W88" s="691"/>
      <c r="X88" s="691"/>
      <c r="Y88" s="691"/>
      <c r="Z88" s="691"/>
      <c r="AA88" s="692"/>
    </row>
    <row r="89" spans="2:37" ht="15.75" customHeight="1">
      <c r="D89" s="693"/>
      <c r="E89" s="660"/>
      <c r="F89" s="660"/>
      <c r="G89" s="660"/>
      <c r="H89" s="660"/>
      <c r="I89" s="660"/>
      <c r="J89" s="660"/>
      <c r="K89" s="660"/>
      <c r="L89" s="660"/>
      <c r="M89" s="660"/>
      <c r="N89" s="660"/>
      <c r="O89" s="660"/>
      <c r="P89" s="660"/>
      <c r="Q89" s="660"/>
      <c r="R89" s="660"/>
      <c r="S89" s="660"/>
      <c r="T89" s="660"/>
      <c r="U89" s="660"/>
      <c r="V89" s="660"/>
      <c r="W89" s="660"/>
      <c r="X89" s="660"/>
      <c r="Y89" s="660"/>
      <c r="Z89" s="660"/>
      <c r="AA89" s="694"/>
    </row>
    <row r="90" spans="2:37" ht="15.75" customHeight="1">
      <c r="D90" s="693"/>
      <c r="E90" s="660"/>
      <c r="F90" s="660"/>
      <c r="G90" s="660"/>
      <c r="H90" s="660"/>
      <c r="I90" s="660"/>
      <c r="J90" s="660"/>
      <c r="K90" s="660"/>
      <c r="L90" s="660"/>
      <c r="M90" s="660"/>
      <c r="N90" s="660"/>
      <c r="O90" s="660"/>
      <c r="P90" s="660"/>
      <c r="Q90" s="660"/>
      <c r="R90" s="660"/>
      <c r="S90" s="660"/>
      <c r="T90" s="660"/>
      <c r="U90" s="660"/>
      <c r="V90" s="660"/>
      <c r="W90" s="660"/>
      <c r="X90" s="660"/>
      <c r="Y90" s="660"/>
      <c r="Z90" s="660"/>
      <c r="AA90" s="694"/>
    </row>
    <row r="91" spans="2:37" ht="15.75" customHeight="1">
      <c r="D91" s="693"/>
      <c r="E91" s="660"/>
      <c r="F91" s="660"/>
      <c r="G91" s="660"/>
      <c r="H91" s="660"/>
      <c r="I91" s="660"/>
      <c r="J91" s="660"/>
      <c r="K91" s="660"/>
      <c r="L91" s="660"/>
      <c r="M91" s="660"/>
      <c r="N91" s="660"/>
      <c r="O91" s="660"/>
      <c r="P91" s="660"/>
      <c r="Q91" s="660"/>
      <c r="R91" s="660"/>
      <c r="S91" s="660"/>
      <c r="T91" s="660"/>
      <c r="U91" s="660"/>
      <c r="V91" s="660"/>
      <c r="W91" s="660"/>
      <c r="X91" s="660"/>
      <c r="Y91" s="660"/>
      <c r="Z91" s="660"/>
      <c r="AA91" s="694"/>
    </row>
    <row r="92" spans="2:37" ht="15.75" customHeight="1" thickBot="1">
      <c r="D92" s="695"/>
      <c r="E92" s="665"/>
      <c r="F92" s="665"/>
      <c r="G92" s="665"/>
      <c r="H92" s="665"/>
      <c r="I92" s="665"/>
      <c r="J92" s="665"/>
      <c r="K92" s="665"/>
      <c r="L92" s="665"/>
      <c r="M92" s="665"/>
      <c r="N92" s="665"/>
      <c r="O92" s="665"/>
      <c r="P92" s="665"/>
      <c r="Q92" s="665"/>
      <c r="R92" s="665"/>
      <c r="S92" s="665"/>
      <c r="T92" s="665"/>
      <c r="U92" s="665"/>
      <c r="V92" s="665"/>
      <c r="W92" s="665"/>
      <c r="X92" s="665"/>
      <c r="Y92" s="665"/>
      <c r="Z92" s="665"/>
      <c r="AA92" s="696"/>
    </row>
    <row r="93" spans="2:37" ht="15.75" customHeight="1">
      <c r="B93" s="218"/>
    </row>
    <row r="94" spans="2:37" ht="15.75" customHeight="1">
      <c r="B94" s="219"/>
      <c r="D94" s="317" t="s">
        <v>423</v>
      </c>
      <c r="E94" s="317"/>
      <c r="F94" s="317"/>
      <c r="G94" s="317"/>
      <c r="H94" s="317"/>
      <c r="I94" s="317"/>
      <c r="J94" s="317"/>
      <c r="K94" s="317"/>
      <c r="L94" s="317"/>
      <c r="M94" s="317"/>
      <c r="N94" s="317"/>
    </row>
    <row r="95" spans="2:37" ht="15.75" customHeight="1" thickBot="1">
      <c r="D95" s="318"/>
      <c r="E95" s="318"/>
      <c r="F95" s="318"/>
      <c r="G95" s="318"/>
      <c r="H95" s="318"/>
      <c r="I95" s="318"/>
      <c r="J95" s="318"/>
      <c r="K95" s="318"/>
      <c r="L95" s="318"/>
      <c r="M95" s="318"/>
      <c r="N95" s="318"/>
      <c r="O95" s="84"/>
      <c r="P95" s="84"/>
      <c r="Q95" s="84"/>
      <c r="R95" s="84"/>
      <c r="S95" s="84"/>
      <c r="T95" s="84"/>
      <c r="U95" s="84"/>
      <c r="V95" s="84"/>
      <c r="W95" s="84"/>
      <c r="X95" s="84"/>
      <c r="Y95" s="84"/>
      <c r="Z95" s="84"/>
      <c r="AA95" s="84"/>
      <c r="AB95" s="84"/>
      <c r="AC95" s="84"/>
    </row>
    <row r="96" spans="2:37" ht="15.75" customHeight="1">
      <c r="D96" s="108"/>
      <c r="E96" s="108"/>
      <c r="F96" s="108"/>
      <c r="G96" s="108"/>
      <c r="H96" s="108"/>
      <c r="I96" s="108"/>
      <c r="J96" s="108"/>
      <c r="K96" s="108"/>
      <c r="L96" s="108"/>
      <c r="M96" s="108"/>
      <c r="N96" s="108"/>
      <c r="O96" s="108"/>
      <c r="P96" s="108"/>
      <c r="Q96" s="108"/>
      <c r="R96" s="108"/>
      <c r="S96" s="108"/>
      <c r="T96" s="108"/>
      <c r="U96" s="108"/>
      <c r="V96" s="108"/>
      <c r="W96" s="108"/>
      <c r="X96" s="108"/>
      <c r="Y96" s="108"/>
      <c r="Z96" s="108"/>
      <c r="AA96" s="108"/>
    </row>
    <row r="97" spans="2:37" ht="36" customHeight="1">
      <c r="D97" s="757" t="s">
        <v>424</v>
      </c>
      <c r="E97" s="757"/>
      <c r="F97" s="757"/>
      <c r="G97" s="757"/>
      <c r="H97" s="757"/>
      <c r="I97" s="757"/>
      <c r="J97" s="757"/>
      <c r="K97" s="757"/>
      <c r="L97" s="757"/>
      <c r="M97" s="757"/>
      <c r="N97" s="757"/>
      <c r="O97" s="757"/>
      <c r="P97" s="757"/>
      <c r="Q97" s="757"/>
      <c r="R97" s="757"/>
      <c r="S97" s="757"/>
      <c r="T97" s="757"/>
      <c r="U97" s="757"/>
      <c r="V97" s="757"/>
      <c r="W97" s="757"/>
      <c r="X97" s="757"/>
      <c r="Y97" s="757"/>
      <c r="Z97" s="757"/>
      <c r="AA97" s="757"/>
    </row>
    <row r="98" spans="2:37" ht="15.75" customHeight="1" thickBot="1">
      <c r="B98" s="20"/>
      <c r="C98" s="20"/>
    </row>
    <row r="99" spans="2:37" ht="15.75" customHeight="1">
      <c r="B99" s="458" t="s">
        <v>425</v>
      </c>
      <c r="C99" s="458"/>
      <c r="D99" s="685" t="s">
        <v>331</v>
      </c>
      <c r="E99" s="509"/>
      <c r="F99" s="509"/>
      <c r="G99" s="509"/>
      <c r="H99" s="509"/>
      <c r="I99" s="509"/>
      <c r="J99" s="509"/>
      <c r="K99" s="509"/>
      <c r="L99" s="509"/>
      <c r="M99" s="509"/>
      <c r="N99" s="509"/>
      <c r="O99" s="509"/>
      <c r="P99" s="509"/>
      <c r="Q99" s="571" t="s">
        <v>426</v>
      </c>
      <c r="R99" s="571"/>
      <c r="S99" s="571"/>
      <c r="T99" s="571"/>
      <c r="U99" s="571" t="s">
        <v>427</v>
      </c>
      <c r="V99" s="571"/>
      <c r="W99" s="571"/>
      <c r="X99" s="571" t="s">
        <v>334</v>
      </c>
      <c r="Y99" s="571"/>
      <c r="Z99" s="571"/>
      <c r="AA99" s="571" t="s">
        <v>335</v>
      </c>
      <c r="AB99" s="571"/>
      <c r="AC99" s="571"/>
      <c r="AD99" s="571" t="s">
        <v>428</v>
      </c>
      <c r="AE99" s="571"/>
      <c r="AF99" s="683"/>
      <c r="AH99" s="770" t="s">
        <v>282</v>
      </c>
      <c r="AI99" s="770"/>
      <c r="AJ99" s="770"/>
      <c r="AK99" s="770"/>
    </row>
    <row r="100" spans="2:37" ht="15.75" customHeight="1">
      <c r="B100" s="458"/>
      <c r="C100" s="458"/>
      <c r="D100" s="686"/>
      <c r="E100" s="510"/>
      <c r="F100" s="510"/>
      <c r="G100" s="510"/>
      <c r="H100" s="510"/>
      <c r="I100" s="510"/>
      <c r="J100" s="510"/>
      <c r="K100" s="510"/>
      <c r="L100" s="510"/>
      <c r="M100" s="510"/>
      <c r="N100" s="510"/>
      <c r="O100" s="510"/>
      <c r="P100" s="510"/>
      <c r="Q100" s="572"/>
      <c r="R100" s="572"/>
      <c r="S100" s="572"/>
      <c r="T100" s="572"/>
      <c r="U100" s="572"/>
      <c r="V100" s="572"/>
      <c r="W100" s="572"/>
      <c r="X100" s="572"/>
      <c r="Y100" s="572"/>
      <c r="Z100" s="572"/>
      <c r="AA100" s="572"/>
      <c r="AB100" s="572"/>
      <c r="AC100" s="572"/>
      <c r="AD100" s="572"/>
      <c r="AE100" s="572"/>
      <c r="AF100" s="684"/>
      <c r="AH100" s="770"/>
      <c r="AI100" s="770"/>
      <c r="AJ100" s="770"/>
      <c r="AK100" s="770"/>
    </row>
    <row r="101" spans="2:37" ht="15.75" customHeight="1">
      <c r="D101" s="686"/>
      <c r="E101" s="510"/>
      <c r="F101" s="510"/>
      <c r="G101" s="510"/>
      <c r="H101" s="510"/>
      <c r="I101" s="510"/>
      <c r="J101" s="510"/>
      <c r="K101" s="510"/>
      <c r="L101" s="510"/>
      <c r="M101" s="510"/>
      <c r="N101" s="510"/>
      <c r="O101" s="510"/>
      <c r="P101" s="510"/>
      <c r="Q101" s="572"/>
      <c r="R101" s="572"/>
      <c r="S101" s="572"/>
      <c r="T101" s="572"/>
      <c r="U101" s="572"/>
      <c r="V101" s="572"/>
      <c r="W101" s="572"/>
      <c r="X101" s="572"/>
      <c r="Y101" s="572"/>
      <c r="Z101" s="572"/>
      <c r="AA101" s="572"/>
      <c r="AB101" s="572"/>
      <c r="AC101" s="572"/>
      <c r="AD101" s="572"/>
      <c r="AE101" s="572"/>
      <c r="AF101" s="684"/>
      <c r="AH101" s="770"/>
      <c r="AI101" s="770"/>
      <c r="AJ101" s="770"/>
      <c r="AK101" s="770"/>
    </row>
    <row r="102" spans="2:37" ht="15.75" customHeight="1">
      <c r="D102" s="472" t="s">
        <v>337</v>
      </c>
      <c r="E102" s="473"/>
      <c r="F102" s="473"/>
      <c r="G102" s="473"/>
      <c r="H102" s="510" t="s">
        <v>338</v>
      </c>
      <c r="I102" s="510"/>
      <c r="J102" s="510"/>
      <c r="K102" s="510"/>
      <c r="L102" s="510"/>
      <c r="M102" s="510"/>
      <c r="N102" s="510" t="s">
        <v>339</v>
      </c>
      <c r="O102" s="510"/>
      <c r="P102" s="510"/>
      <c r="Q102" s="572"/>
      <c r="R102" s="572"/>
      <c r="S102" s="572"/>
      <c r="T102" s="572"/>
      <c r="U102" s="572"/>
      <c r="V102" s="572"/>
      <c r="W102" s="572"/>
      <c r="X102" s="572"/>
      <c r="Y102" s="572"/>
      <c r="Z102" s="572"/>
      <c r="AA102" s="572"/>
      <c r="AB102" s="572"/>
      <c r="AC102" s="572"/>
      <c r="AD102" s="572"/>
      <c r="AE102" s="572"/>
      <c r="AF102" s="684"/>
      <c r="AH102" s="770"/>
      <c r="AI102" s="770"/>
      <c r="AJ102" s="770"/>
      <c r="AK102" s="770"/>
    </row>
    <row r="103" spans="2:37" ht="15.75" customHeight="1">
      <c r="D103" s="472"/>
      <c r="E103" s="473"/>
      <c r="F103" s="473"/>
      <c r="G103" s="473"/>
      <c r="H103" s="510"/>
      <c r="I103" s="510"/>
      <c r="J103" s="510"/>
      <c r="K103" s="510"/>
      <c r="L103" s="510"/>
      <c r="M103" s="510"/>
      <c r="N103" s="510"/>
      <c r="O103" s="510"/>
      <c r="P103" s="510"/>
      <c r="Q103" s="572"/>
      <c r="R103" s="572"/>
      <c r="S103" s="572"/>
      <c r="T103" s="572"/>
      <c r="U103" s="572"/>
      <c r="V103" s="572"/>
      <c r="W103" s="572"/>
      <c r="X103" s="572"/>
      <c r="Y103" s="572"/>
      <c r="Z103" s="572"/>
      <c r="AA103" s="572"/>
      <c r="AB103" s="572"/>
      <c r="AC103" s="572"/>
      <c r="AD103" s="572"/>
      <c r="AE103" s="572"/>
      <c r="AF103" s="684"/>
      <c r="AH103" s="770"/>
      <c r="AI103" s="770"/>
      <c r="AJ103" s="770"/>
      <c r="AK103" s="770"/>
    </row>
    <row r="104" spans="2:37" ht="15.75" customHeight="1">
      <c r="B104" s="218"/>
      <c r="D104" s="201" t="s">
        <v>429</v>
      </c>
      <c r="E104" s="202"/>
      <c r="F104" s="202"/>
      <c r="G104" s="202"/>
      <c r="H104" s="661" t="s">
        <v>430</v>
      </c>
      <c r="I104" s="661"/>
      <c r="J104" s="661"/>
      <c r="K104" s="661"/>
      <c r="L104" s="661"/>
      <c r="M104" s="661"/>
      <c r="N104" s="663" t="s">
        <v>431</v>
      </c>
      <c r="O104" s="663"/>
      <c r="P104" s="663"/>
      <c r="Q104" s="660" t="s">
        <v>506</v>
      </c>
      <c r="R104" s="660"/>
      <c r="S104" s="660"/>
      <c r="T104" s="660"/>
      <c r="U104" s="660" t="s">
        <v>506</v>
      </c>
      <c r="V104" s="660"/>
      <c r="W104" s="660"/>
      <c r="X104" s="660" t="s">
        <v>1555</v>
      </c>
      <c r="Y104" s="660"/>
      <c r="Z104" s="660"/>
      <c r="AA104" s="771" t="s">
        <v>1555</v>
      </c>
      <c r="AB104" s="771"/>
      <c r="AC104" s="771"/>
      <c r="AD104" s="666"/>
      <c r="AE104" s="666"/>
      <c r="AF104" s="667"/>
      <c r="AH104" s="770"/>
      <c r="AI104" s="770"/>
      <c r="AJ104" s="770"/>
      <c r="AK104" s="770"/>
    </row>
    <row r="105" spans="2:37" ht="15.75" customHeight="1">
      <c r="B105" s="219"/>
      <c r="D105" s="201"/>
      <c r="E105" s="202"/>
      <c r="F105" s="202"/>
      <c r="G105" s="202"/>
      <c r="H105" s="661"/>
      <c r="I105" s="661"/>
      <c r="J105" s="661"/>
      <c r="K105" s="661"/>
      <c r="L105" s="661"/>
      <c r="M105" s="661"/>
      <c r="N105" s="663"/>
      <c r="O105" s="663"/>
      <c r="P105" s="663"/>
      <c r="Q105" s="660"/>
      <c r="R105" s="660"/>
      <c r="S105" s="660"/>
      <c r="T105" s="660"/>
      <c r="U105" s="660"/>
      <c r="V105" s="660"/>
      <c r="W105" s="660"/>
      <c r="X105" s="660"/>
      <c r="Y105" s="660"/>
      <c r="Z105" s="660"/>
      <c r="AA105" s="771"/>
      <c r="AB105" s="771"/>
      <c r="AC105" s="771"/>
      <c r="AD105" s="666"/>
      <c r="AE105" s="666"/>
      <c r="AF105" s="667"/>
      <c r="AH105" s="770"/>
      <c r="AI105" s="770"/>
      <c r="AJ105" s="770"/>
      <c r="AK105" s="770"/>
    </row>
    <row r="106" spans="2:37" ht="15.75" customHeight="1">
      <c r="D106" s="201"/>
      <c r="E106" s="202"/>
      <c r="F106" s="202"/>
      <c r="G106" s="202"/>
      <c r="H106" s="661"/>
      <c r="I106" s="661"/>
      <c r="J106" s="661"/>
      <c r="K106" s="661"/>
      <c r="L106" s="661"/>
      <c r="M106" s="661"/>
      <c r="N106" s="663"/>
      <c r="O106" s="663"/>
      <c r="P106" s="663"/>
      <c r="Q106" s="660"/>
      <c r="R106" s="660"/>
      <c r="S106" s="660"/>
      <c r="T106" s="660"/>
      <c r="U106" s="660"/>
      <c r="V106" s="660"/>
      <c r="W106" s="660"/>
      <c r="X106" s="660"/>
      <c r="Y106" s="660"/>
      <c r="Z106" s="660"/>
      <c r="AA106" s="771"/>
      <c r="AB106" s="771"/>
      <c r="AC106" s="771"/>
      <c r="AD106" s="666"/>
      <c r="AE106" s="666"/>
      <c r="AF106" s="667"/>
      <c r="AH106" s="770"/>
      <c r="AI106" s="770"/>
      <c r="AJ106" s="770"/>
      <c r="AK106" s="770"/>
    </row>
    <row r="107" spans="2:37" ht="15.75" customHeight="1">
      <c r="D107" s="201"/>
      <c r="E107" s="202"/>
      <c r="F107" s="202"/>
      <c r="G107" s="202"/>
      <c r="H107" s="661"/>
      <c r="I107" s="661"/>
      <c r="J107" s="661"/>
      <c r="K107" s="661"/>
      <c r="L107" s="661"/>
      <c r="M107" s="661"/>
      <c r="N107" s="663"/>
      <c r="O107" s="663"/>
      <c r="P107" s="663"/>
      <c r="Q107" s="660"/>
      <c r="R107" s="660"/>
      <c r="S107" s="660"/>
      <c r="T107" s="660"/>
      <c r="U107" s="660"/>
      <c r="V107" s="660"/>
      <c r="W107" s="660"/>
      <c r="X107" s="660"/>
      <c r="Y107" s="660"/>
      <c r="Z107" s="660"/>
      <c r="AA107" s="771"/>
      <c r="AB107" s="771"/>
      <c r="AC107" s="771"/>
      <c r="AD107" s="666"/>
      <c r="AE107" s="666"/>
      <c r="AF107" s="667"/>
      <c r="AH107" s="770"/>
      <c r="AI107" s="770"/>
      <c r="AJ107" s="770"/>
      <c r="AK107" s="770"/>
    </row>
    <row r="108" spans="2:37" ht="15.75" customHeight="1">
      <c r="D108" s="201"/>
      <c r="E108" s="202"/>
      <c r="F108" s="202"/>
      <c r="G108" s="202"/>
      <c r="H108" s="661"/>
      <c r="I108" s="661"/>
      <c r="J108" s="661"/>
      <c r="K108" s="661"/>
      <c r="L108" s="661"/>
      <c r="M108" s="661"/>
      <c r="N108" s="663"/>
      <c r="O108" s="663"/>
      <c r="P108" s="663"/>
      <c r="Q108" s="660"/>
      <c r="R108" s="660"/>
      <c r="S108" s="660"/>
      <c r="T108" s="660"/>
      <c r="U108" s="660"/>
      <c r="V108" s="660"/>
      <c r="W108" s="660"/>
      <c r="X108" s="660"/>
      <c r="Y108" s="660"/>
      <c r="Z108" s="660"/>
      <c r="AA108" s="771"/>
      <c r="AB108" s="771"/>
      <c r="AC108" s="771"/>
      <c r="AD108" s="666"/>
      <c r="AE108" s="666"/>
      <c r="AF108" s="667"/>
      <c r="AH108" s="770"/>
      <c r="AI108" s="770"/>
      <c r="AJ108" s="770"/>
      <c r="AK108" s="770"/>
    </row>
    <row r="109" spans="2:37" ht="15.75" customHeight="1">
      <c r="D109" s="201"/>
      <c r="E109" s="202"/>
      <c r="F109" s="202"/>
      <c r="G109" s="202"/>
      <c r="H109" s="661"/>
      <c r="I109" s="661"/>
      <c r="J109" s="661"/>
      <c r="K109" s="661"/>
      <c r="L109" s="661"/>
      <c r="M109" s="661"/>
      <c r="N109" s="663"/>
      <c r="O109" s="663"/>
      <c r="P109" s="663"/>
      <c r="Q109" s="660"/>
      <c r="R109" s="660"/>
      <c r="S109" s="660"/>
      <c r="T109" s="660"/>
      <c r="U109" s="660"/>
      <c r="V109" s="660"/>
      <c r="W109" s="660"/>
      <c r="X109" s="660"/>
      <c r="Y109" s="660"/>
      <c r="Z109" s="660"/>
      <c r="AA109" s="771"/>
      <c r="AB109" s="771"/>
      <c r="AC109" s="771"/>
      <c r="AD109" s="666"/>
      <c r="AE109" s="666"/>
      <c r="AF109" s="667"/>
    </row>
    <row r="110" spans="2:37" ht="15.75" customHeight="1">
      <c r="D110" s="201" t="s">
        <v>432</v>
      </c>
      <c r="E110" s="202"/>
      <c r="F110" s="202"/>
      <c r="G110" s="202"/>
      <c r="H110" s="661" t="s">
        <v>433</v>
      </c>
      <c r="I110" s="661"/>
      <c r="J110" s="661"/>
      <c r="K110" s="661"/>
      <c r="L110" s="661"/>
      <c r="M110" s="661"/>
      <c r="N110" s="891" t="s">
        <v>434</v>
      </c>
      <c r="O110" s="663"/>
      <c r="P110" s="663"/>
      <c r="Q110" s="660" t="s">
        <v>286</v>
      </c>
      <c r="R110" s="660"/>
      <c r="S110" s="660"/>
      <c r="T110" s="660"/>
      <c r="U110" s="660" t="s">
        <v>286</v>
      </c>
      <c r="V110" s="660"/>
      <c r="W110" s="660"/>
      <c r="X110" s="660" t="s">
        <v>1555</v>
      </c>
      <c r="Y110" s="660"/>
      <c r="Z110" s="660"/>
      <c r="AA110" s="771" t="s">
        <v>1555</v>
      </c>
      <c r="AB110" s="771"/>
      <c r="AC110" s="771"/>
      <c r="AD110" s="666"/>
      <c r="AE110" s="666"/>
      <c r="AF110" s="667"/>
      <c r="AH110" s="770" t="s">
        <v>290</v>
      </c>
      <c r="AI110" s="770"/>
      <c r="AJ110" s="770"/>
      <c r="AK110" s="770"/>
    </row>
    <row r="111" spans="2:37" ht="15.75" customHeight="1">
      <c r="D111" s="201"/>
      <c r="E111" s="202"/>
      <c r="F111" s="202"/>
      <c r="G111" s="202"/>
      <c r="H111" s="661"/>
      <c r="I111" s="661"/>
      <c r="J111" s="661"/>
      <c r="K111" s="661"/>
      <c r="L111" s="661"/>
      <c r="M111" s="661"/>
      <c r="N111" s="663"/>
      <c r="O111" s="663"/>
      <c r="P111" s="663"/>
      <c r="Q111" s="660"/>
      <c r="R111" s="660"/>
      <c r="S111" s="660"/>
      <c r="T111" s="660"/>
      <c r="U111" s="660"/>
      <c r="V111" s="660"/>
      <c r="W111" s="660"/>
      <c r="X111" s="660"/>
      <c r="Y111" s="660"/>
      <c r="Z111" s="660"/>
      <c r="AA111" s="771"/>
      <c r="AB111" s="771"/>
      <c r="AC111" s="771"/>
      <c r="AD111" s="666"/>
      <c r="AE111" s="666"/>
      <c r="AF111" s="667"/>
      <c r="AH111" s="770"/>
      <c r="AI111" s="770"/>
      <c r="AJ111" s="770"/>
      <c r="AK111" s="770"/>
    </row>
    <row r="112" spans="2:37" ht="15.75" customHeight="1">
      <c r="D112" s="201"/>
      <c r="E112" s="202"/>
      <c r="F112" s="202"/>
      <c r="G112" s="202"/>
      <c r="H112" s="661"/>
      <c r="I112" s="661"/>
      <c r="J112" s="661"/>
      <c r="K112" s="661"/>
      <c r="L112" s="661"/>
      <c r="M112" s="661"/>
      <c r="N112" s="663"/>
      <c r="O112" s="663"/>
      <c r="P112" s="663"/>
      <c r="Q112" s="660"/>
      <c r="R112" s="660"/>
      <c r="S112" s="660"/>
      <c r="T112" s="660"/>
      <c r="U112" s="660"/>
      <c r="V112" s="660"/>
      <c r="W112" s="660"/>
      <c r="X112" s="660"/>
      <c r="Y112" s="660"/>
      <c r="Z112" s="660"/>
      <c r="AA112" s="771"/>
      <c r="AB112" s="771"/>
      <c r="AC112" s="771"/>
      <c r="AD112" s="666"/>
      <c r="AE112" s="666"/>
      <c r="AF112" s="667"/>
      <c r="AH112" s="770"/>
      <c r="AI112" s="770"/>
      <c r="AJ112" s="770"/>
      <c r="AK112" s="770"/>
    </row>
    <row r="113" spans="4:37" ht="15.75" customHeight="1" thickBot="1">
      <c r="D113" s="203"/>
      <c r="E113" s="204"/>
      <c r="F113" s="204"/>
      <c r="G113" s="204"/>
      <c r="H113" s="662"/>
      <c r="I113" s="662"/>
      <c r="J113" s="662"/>
      <c r="K113" s="662"/>
      <c r="L113" s="662"/>
      <c r="M113" s="662"/>
      <c r="N113" s="664"/>
      <c r="O113" s="664"/>
      <c r="P113" s="664"/>
      <c r="Q113" s="665"/>
      <c r="R113" s="665"/>
      <c r="S113" s="665"/>
      <c r="T113" s="665"/>
      <c r="U113" s="665"/>
      <c r="V113" s="665"/>
      <c r="W113" s="665"/>
      <c r="X113" s="665"/>
      <c r="Y113" s="665"/>
      <c r="Z113" s="665"/>
      <c r="AA113" s="772"/>
      <c r="AB113" s="772"/>
      <c r="AC113" s="772"/>
      <c r="AD113" s="668"/>
      <c r="AE113" s="668"/>
      <c r="AF113" s="669"/>
      <c r="AH113" s="770"/>
      <c r="AI113" s="770"/>
      <c r="AJ113" s="770"/>
      <c r="AK113" s="770"/>
    </row>
    <row r="114" spans="4:37" ht="15.75" customHeight="1">
      <c r="D114" s="110"/>
      <c r="E114" s="110"/>
      <c r="F114" s="110"/>
      <c r="G114" s="110"/>
      <c r="H114" s="105"/>
      <c r="I114" s="105"/>
      <c r="J114" s="105"/>
      <c r="K114" s="105"/>
      <c r="L114" s="105"/>
      <c r="M114" s="105"/>
      <c r="N114" s="111"/>
      <c r="O114" s="111"/>
      <c r="P114" s="111"/>
      <c r="Q114" s="112"/>
      <c r="R114" s="112"/>
      <c r="S114" s="112"/>
      <c r="T114" s="112"/>
      <c r="U114" s="112"/>
      <c r="V114" s="112"/>
      <c r="W114" s="112"/>
      <c r="X114" s="112"/>
      <c r="Y114" s="112"/>
      <c r="Z114" s="112"/>
      <c r="AA114" s="116"/>
      <c r="AB114" s="116"/>
      <c r="AC114" s="116"/>
      <c r="AD114" s="112"/>
      <c r="AH114" s="770"/>
      <c r="AI114" s="770"/>
      <c r="AJ114" s="770"/>
      <c r="AK114" s="770"/>
    </row>
    <row r="115" spans="4:37" ht="15.75" customHeight="1">
      <c r="D115" s="110"/>
      <c r="E115" s="110"/>
      <c r="F115" s="110"/>
      <c r="G115" s="110"/>
      <c r="H115" s="105"/>
      <c r="I115" s="105"/>
      <c r="J115" s="105"/>
      <c r="K115" s="105"/>
      <c r="L115" s="105"/>
      <c r="M115" s="105"/>
      <c r="N115" s="111"/>
      <c r="O115" s="111"/>
      <c r="P115" s="111"/>
      <c r="Q115" s="112"/>
      <c r="R115" s="112"/>
      <c r="S115" s="112"/>
      <c r="T115" s="112"/>
      <c r="U115" s="112"/>
      <c r="V115" s="112"/>
      <c r="W115" s="112"/>
      <c r="X115" s="112"/>
      <c r="Y115" s="112"/>
      <c r="Z115" s="112"/>
      <c r="AA115" s="116"/>
      <c r="AB115" s="116"/>
      <c r="AC115" s="116"/>
      <c r="AD115" s="112"/>
      <c r="AH115" s="770"/>
      <c r="AI115" s="770"/>
      <c r="AJ115" s="770"/>
      <c r="AK115" s="770"/>
    </row>
    <row r="116" spans="4:37" ht="15.75" customHeight="1">
      <c r="AA116" s="117"/>
      <c r="AB116" s="117"/>
      <c r="AC116" s="117"/>
      <c r="AH116" s="770"/>
      <c r="AI116" s="770"/>
      <c r="AJ116" s="770"/>
      <c r="AK116" s="770"/>
    </row>
    <row r="117" spans="4:37" ht="15.75" customHeight="1">
      <c r="AA117" s="117"/>
      <c r="AB117" s="117"/>
      <c r="AC117" s="117"/>
      <c r="AH117" s="770"/>
      <c r="AI117" s="770"/>
      <c r="AJ117" s="770"/>
      <c r="AK117" s="770"/>
    </row>
    <row r="118" spans="4:37" ht="15.75" customHeight="1">
      <c r="AA118" s="117"/>
      <c r="AB118" s="117"/>
      <c r="AC118" s="117"/>
      <c r="AH118" s="770"/>
      <c r="AI118" s="770"/>
      <c r="AJ118" s="770"/>
      <c r="AK118" s="770"/>
    </row>
    <row r="119" spans="4:37" ht="15.75" customHeight="1">
      <c r="AA119" s="117"/>
      <c r="AB119" s="117"/>
      <c r="AC119" s="117"/>
      <c r="AH119" s="770"/>
      <c r="AI119" s="770"/>
      <c r="AJ119" s="770"/>
      <c r="AK119" s="770"/>
    </row>
    <row r="120" spans="4:37" ht="15.75" customHeight="1">
      <c r="AA120" s="117"/>
      <c r="AB120" s="117"/>
      <c r="AC120" s="117"/>
    </row>
    <row r="121" spans="4:37" ht="15.75" customHeight="1">
      <c r="AA121" s="117"/>
      <c r="AB121" s="117"/>
      <c r="AC121" s="117"/>
    </row>
    <row r="122" spans="4:37" ht="15.75" customHeight="1">
      <c r="AA122" s="117"/>
      <c r="AB122" s="117"/>
      <c r="AC122" s="117"/>
    </row>
    <row r="123" spans="4:37" ht="15.75" customHeight="1">
      <c r="AA123" s="117"/>
      <c r="AB123" s="117"/>
      <c r="AC123" s="117"/>
    </row>
    <row r="124" spans="4:37" ht="15.75" customHeight="1">
      <c r="AA124" s="117"/>
      <c r="AB124" s="117"/>
      <c r="AC124" s="117"/>
    </row>
    <row r="125" spans="4:37" ht="15.75" customHeight="1">
      <c r="AA125" s="117"/>
      <c r="AB125" s="117"/>
      <c r="AC125" s="117"/>
    </row>
    <row r="126" spans="4:37" ht="15.75" customHeight="1">
      <c r="AA126" s="117"/>
      <c r="AB126" s="117"/>
      <c r="AC126" s="117"/>
    </row>
    <row r="127" spans="4:37" ht="15.75" customHeight="1">
      <c r="AA127" s="117"/>
      <c r="AB127" s="117"/>
      <c r="AC127" s="117"/>
    </row>
    <row r="128" spans="4:37" ht="15.75" customHeight="1">
      <c r="AA128" s="117"/>
      <c r="AB128" s="117"/>
      <c r="AC128" s="117"/>
    </row>
    <row r="150" spans="1:39" s="80" customFormat="1" ht="15.75" customHeight="1">
      <c r="A150" s="20"/>
      <c r="B150" s="218"/>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J150" s="20"/>
      <c r="AK150" s="20"/>
      <c r="AL150" s="20"/>
      <c r="AM150" s="20"/>
    </row>
    <row r="151" spans="1:39" s="80" customFormat="1" ht="15.75" customHeight="1">
      <c r="A151" s="20"/>
      <c r="B151" s="219"/>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J151" s="20"/>
      <c r="AK151" s="20"/>
      <c r="AL151" s="20"/>
      <c r="AM151" s="20"/>
    </row>
    <row r="153" spans="1:39" s="80" customFormat="1" ht="15.75" customHeight="1">
      <c r="A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J153" s="20"/>
      <c r="AK153" s="20"/>
      <c r="AL153" s="20"/>
      <c r="AM153" s="20"/>
    </row>
    <row r="159" spans="1:39" s="80" customFormat="1" ht="15.75" customHeight="1">
      <c r="A159" s="20"/>
      <c r="B159" s="218"/>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J159" s="20"/>
      <c r="AK159" s="20"/>
      <c r="AL159" s="20"/>
      <c r="AM159" s="20"/>
    </row>
    <row r="160" spans="1:39" s="80" customFormat="1" ht="15.75" customHeight="1">
      <c r="A160" s="20"/>
      <c r="B160" s="219"/>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J160" s="20"/>
      <c r="AK160" s="20"/>
      <c r="AL160" s="20"/>
      <c r="AM160" s="20"/>
    </row>
    <row r="165" spans="1:39" s="80" customFormat="1" ht="15.75" customHeight="1">
      <c r="A165" s="83"/>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row>
    <row r="182" spans="1:39" s="80" customFormat="1" ht="15.75" customHeight="1">
      <c r="A182" s="20"/>
      <c r="B182" s="218"/>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row>
    <row r="183" spans="1:39" s="80" customFormat="1" ht="15.75" customHeight="1">
      <c r="A183" s="20"/>
      <c r="B183" s="219"/>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row>
    <row r="187" spans="1:39" s="80" customFormat="1" ht="15.75" customHeight="1">
      <c r="A187" s="20"/>
      <c r="B187" s="218"/>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row>
    <row r="188" spans="1:39" s="80" customFormat="1" ht="15.75" customHeight="1">
      <c r="A188" s="20"/>
      <c r="B188" s="219"/>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row>
    <row r="190" spans="1:39" s="80" customFormat="1" ht="15.75" customHeight="1">
      <c r="A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row>
    <row r="196" spans="1:39" s="80" customFormat="1" ht="15.75" customHeight="1">
      <c r="A196" s="20"/>
      <c r="B196" s="788"/>
      <c r="D196" s="20"/>
      <c r="E196" s="20"/>
      <c r="F196" s="20"/>
      <c r="G196" s="20"/>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row>
    <row r="197" spans="1:39" s="80" customFormat="1" ht="15.75" customHeight="1">
      <c r="A197" s="20"/>
      <c r="B197" s="788"/>
      <c r="D197" s="20"/>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row>
  </sheetData>
  <sheetProtection algorithmName="SHA-512" hashValue="H5Vb4e0ZIdclqalcJQ7AluQRLB862Soa1yYHNYjSw0ZkwCrcYOYIQ8mfxhHiXNt49iGJuhHUsehQF2bA96AudA==" saltValue="6d2baH2wqAT8HTqwPrXmdw==" spinCount="100000" sheet="1" selectLockedCells="1"/>
  <mergeCells count="412">
    <mergeCell ref="D19:G20"/>
    <mergeCell ref="H19:J20"/>
    <mergeCell ref="K19:M20"/>
    <mergeCell ref="N19:P20"/>
    <mergeCell ref="Q19:S20"/>
    <mergeCell ref="T19:V20"/>
    <mergeCell ref="W19:Y20"/>
    <mergeCell ref="Z19:AA20"/>
    <mergeCell ref="D15:G18"/>
    <mergeCell ref="H15:J18"/>
    <mergeCell ref="K15:M18"/>
    <mergeCell ref="N15:P18"/>
    <mergeCell ref="Q15:S18"/>
    <mergeCell ref="T15:V18"/>
    <mergeCell ref="D2:K4"/>
    <mergeCell ref="D5:P6"/>
    <mergeCell ref="D7:W7"/>
    <mergeCell ref="D8:G10"/>
    <mergeCell ref="H8:J10"/>
    <mergeCell ref="D11:G13"/>
    <mergeCell ref="H11:J13"/>
    <mergeCell ref="W15:Y18"/>
    <mergeCell ref="Z15:AA18"/>
    <mergeCell ref="W21:Y22"/>
    <mergeCell ref="Z21:AA22"/>
    <mergeCell ref="D23:G24"/>
    <mergeCell ref="H23:J24"/>
    <mergeCell ref="K23:M24"/>
    <mergeCell ref="N23:P24"/>
    <mergeCell ref="Q23:S24"/>
    <mergeCell ref="T23:V24"/>
    <mergeCell ref="W23:Y24"/>
    <mergeCell ref="Z23:AA24"/>
    <mergeCell ref="D21:G22"/>
    <mergeCell ref="H21:J22"/>
    <mergeCell ref="K21:M22"/>
    <mergeCell ref="N21:P22"/>
    <mergeCell ref="Q21:S22"/>
    <mergeCell ref="T21:V22"/>
    <mergeCell ref="Z29:AA30"/>
    <mergeCell ref="W25:Y26"/>
    <mergeCell ref="Z25:AA26"/>
    <mergeCell ref="D27:G28"/>
    <mergeCell ref="H27:J28"/>
    <mergeCell ref="K27:M28"/>
    <mergeCell ref="N27:P28"/>
    <mergeCell ref="Q27:S28"/>
    <mergeCell ref="T27:V28"/>
    <mergeCell ref="W27:Y28"/>
    <mergeCell ref="Z27:AA28"/>
    <mergeCell ref="D25:G26"/>
    <mergeCell ref="H25:J26"/>
    <mergeCell ref="K25:M26"/>
    <mergeCell ref="N25:P26"/>
    <mergeCell ref="Q25:S26"/>
    <mergeCell ref="T25:V26"/>
    <mergeCell ref="T29:V30"/>
    <mergeCell ref="W29:Y30"/>
    <mergeCell ref="B36:C37"/>
    <mergeCell ref="D36:G41"/>
    <mergeCell ref="H36:J39"/>
    <mergeCell ref="K36:M39"/>
    <mergeCell ref="N36:P39"/>
    <mergeCell ref="Q36:S39"/>
    <mergeCell ref="D29:G30"/>
    <mergeCell ref="H29:J30"/>
    <mergeCell ref="K29:M30"/>
    <mergeCell ref="N29:P30"/>
    <mergeCell ref="Q29:S30"/>
    <mergeCell ref="S40:S41"/>
    <mergeCell ref="H40:I41"/>
    <mergeCell ref="J40:J41"/>
    <mergeCell ref="K40:L41"/>
    <mergeCell ref="M40:M41"/>
    <mergeCell ref="D33:U33"/>
    <mergeCell ref="W44:X45"/>
    <mergeCell ref="Y44:Y45"/>
    <mergeCell ref="T51:U52"/>
    <mergeCell ref="V51:V52"/>
    <mergeCell ref="W51:X52"/>
    <mergeCell ref="N40:O41"/>
    <mergeCell ref="P40:P41"/>
    <mergeCell ref="Q40:R41"/>
    <mergeCell ref="T42:U43"/>
    <mergeCell ref="V42:V43"/>
    <mergeCell ref="W42:X43"/>
    <mergeCell ref="Y42:Y43"/>
    <mergeCell ref="S51:S52"/>
    <mergeCell ref="W36:Y39"/>
    <mergeCell ref="Z36:AA39"/>
    <mergeCell ref="T40:U41"/>
    <mergeCell ref="V40:V41"/>
    <mergeCell ref="W40:X41"/>
    <mergeCell ref="K42:L43"/>
    <mergeCell ref="M42:M43"/>
    <mergeCell ref="N42:O43"/>
    <mergeCell ref="P42:P43"/>
    <mergeCell ref="Q42:R43"/>
    <mergeCell ref="S42:S43"/>
    <mergeCell ref="Y40:Y41"/>
    <mergeCell ref="Z40:Z82"/>
    <mergeCell ref="AA40:AA82"/>
    <mergeCell ref="Y51:Y52"/>
    <mergeCell ref="W53:X54"/>
    <mergeCell ref="Y53:Y54"/>
    <mergeCell ref="W55:X56"/>
    <mergeCell ref="Y55:Y56"/>
    <mergeCell ref="W57:X58"/>
    <mergeCell ref="Y57:Y58"/>
    <mergeCell ref="W59:X60"/>
    <mergeCell ref="Y59:Y60"/>
    <mergeCell ref="T44:U45"/>
    <mergeCell ref="M44:M45"/>
    <mergeCell ref="N44:O45"/>
    <mergeCell ref="P44:P45"/>
    <mergeCell ref="Q44:R45"/>
    <mergeCell ref="S44:S45"/>
    <mergeCell ref="T36:V39"/>
    <mergeCell ref="V44:V45"/>
    <mergeCell ref="H42:I43"/>
    <mergeCell ref="J42:J43"/>
    <mergeCell ref="N102:P103"/>
    <mergeCell ref="B104:B105"/>
    <mergeCell ref="D104:G109"/>
    <mergeCell ref="H104:M109"/>
    <mergeCell ref="N104:P109"/>
    <mergeCell ref="Q51:R52"/>
    <mergeCell ref="D46:G50"/>
    <mergeCell ref="D51:G52"/>
    <mergeCell ref="J51:J52"/>
    <mergeCell ref="K51:L52"/>
    <mergeCell ref="M51:M52"/>
    <mergeCell ref="N51:O52"/>
    <mergeCell ref="P51:P52"/>
    <mergeCell ref="P81:P82"/>
    <mergeCell ref="Q81:R82"/>
    <mergeCell ref="H46:Y50"/>
    <mergeCell ref="H51:I52"/>
    <mergeCell ref="D83:G84"/>
    <mergeCell ref="H83:I84"/>
    <mergeCell ref="J83:J84"/>
    <mergeCell ref="K83:L84"/>
    <mergeCell ref="V55:V56"/>
    <mergeCell ref="D53:G54"/>
    <mergeCell ref="H53:I54"/>
    <mergeCell ref="B182:B183"/>
    <mergeCell ref="B187:B188"/>
    <mergeCell ref="B196:B197"/>
    <mergeCell ref="X104:Z109"/>
    <mergeCell ref="AD104:AF109"/>
    <mergeCell ref="D110:G113"/>
    <mergeCell ref="H110:M113"/>
    <mergeCell ref="N110:P113"/>
    <mergeCell ref="Q110:T113"/>
    <mergeCell ref="U110:W113"/>
    <mergeCell ref="X110:Z113"/>
    <mergeCell ref="AD110:AF113"/>
    <mergeCell ref="AF50:AF51"/>
    <mergeCell ref="B150:B151"/>
    <mergeCell ref="B159:B160"/>
    <mergeCell ref="Q104:T109"/>
    <mergeCell ref="U104:W109"/>
    <mergeCell ref="D87:AA88"/>
    <mergeCell ref="D89:AA92"/>
    <mergeCell ref="B93:B94"/>
    <mergeCell ref="D94:N95"/>
    <mergeCell ref="D97:AA97"/>
    <mergeCell ref="B99:C100"/>
    <mergeCell ref="D99:P101"/>
    <mergeCell ref="Q99:T103"/>
    <mergeCell ref="U99:W103"/>
    <mergeCell ref="X99:Z103"/>
    <mergeCell ref="AD99:AF103"/>
    <mergeCell ref="D102:G103"/>
    <mergeCell ref="H102:M103"/>
    <mergeCell ref="T57:U58"/>
    <mergeCell ref="V57:V58"/>
    <mergeCell ref="T59:U60"/>
    <mergeCell ref="V59:V60"/>
    <mergeCell ref="D57:G58"/>
    <mergeCell ref="H57:I58"/>
    <mergeCell ref="D42:G43"/>
    <mergeCell ref="T53:U54"/>
    <mergeCell ref="D44:G45"/>
    <mergeCell ref="V53:V54"/>
    <mergeCell ref="D55:G56"/>
    <mergeCell ref="H55:I56"/>
    <mergeCell ref="J53:J54"/>
    <mergeCell ref="K53:L54"/>
    <mergeCell ref="M53:M54"/>
    <mergeCell ref="N53:O54"/>
    <mergeCell ref="P53:P54"/>
    <mergeCell ref="Q53:R54"/>
    <mergeCell ref="S53:S54"/>
    <mergeCell ref="J55:J56"/>
    <mergeCell ref="K55:L56"/>
    <mergeCell ref="M55:M56"/>
    <mergeCell ref="N55:O56"/>
    <mergeCell ref="P55:P56"/>
    <mergeCell ref="Q55:R56"/>
    <mergeCell ref="S55:S56"/>
    <mergeCell ref="T55:U56"/>
    <mergeCell ref="H44:I45"/>
    <mergeCell ref="J44:J45"/>
    <mergeCell ref="K44:L45"/>
    <mergeCell ref="J57:J58"/>
    <mergeCell ref="K57:L58"/>
    <mergeCell ref="M57:M58"/>
    <mergeCell ref="N57:O58"/>
    <mergeCell ref="P57:P58"/>
    <mergeCell ref="Q57:R58"/>
    <mergeCell ref="S57:S58"/>
    <mergeCell ref="D59:G60"/>
    <mergeCell ref="H59:I60"/>
    <mergeCell ref="J59:J60"/>
    <mergeCell ref="K59:L60"/>
    <mergeCell ref="M59:M60"/>
    <mergeCell ref="N59:O60"/>
    <mergeCell ref="P59:P60"/>
    <mergeCell ref="Q59:R60"/>
    <mergeCell ref="S59:S60"/>
    <mergeCell ref="T61:U62"/>
    <mergeCell ref="V61:V62"/>
    <mergeCell ref="D63:G64"/>
    <mergeCell ref="H63:I64"/>
    <mergeCell ref="J63:J64"/>
    <mergeCell ref="K63:L64"/>
    <mergeCell ref="M63:M64"/>
    <mergeCell ref="N63:O64"/>
    <mergeCell ref="P63:P64"/>
    <mergeCell ref="Q63:R64"/>
    <mergeCell ref="S63:S64"/>
    <mergeCell ref="T63:U64"/>
    <mergeCell ref="V63:V64"/>
    <mergeCell ref="D61:G62"/>
    <mergeCell ref="H61:I62"/>
    <mergeCell ref="J61:J62"/>
    <mergeCell ref="K61:L62"/>
    <mergeCell ref="M61:M62"/>
    <mergeCell ref="N61:O62"/>
    <mergeCell ref="P61:P62"/>
    <mergeCell ref="Q61:R62"/>
    <mergeCell ref="S61:S62"/>
    <mergeCell ref="T65:U66"/>
    <mergeCell ref="V65:V66"/>
    <mergeCell ref="D67:G68"/>
    <mergeCell ref="H67:I68"/>
    <mergeCell ref="J67:J68"/>
    <mergeCell ref="K67:L68"/>
    <mergeCell ref="M67:M68"/>
    <mergeCell ref="N67:O68"/>
    <mergeCell ref="P67:P68"/>
    <mergeCell ref="Q67:R68"/>
    <mergeCell ref="S67:S68"/>
    <mergeCell ref="T67:U68"/>
    <mergeCell ref="V67:V68"/>
    <mergeCell ref="D65:G66"/>
    <mergeCell ref="H65:I66"/>
    <mergeCell ref="J65:J66"/>
    <mergeCell ref="K65:L66"/>
    <mergeCell ref="M65:M66"/>
    <mergeCell ref="N65:O66"/>
    <mergeCell ref="P65:P66"/>
    <mergeCell ref="Q65:R66"/>
    <mergeCell ref="S65:S66"/>
    <mergeCell ref="D69:G70"/>
    <mergeCell ref="H69:I70"/>
    <mergeCell ref="J69:J70"/>
    <mergeCell ref="K69:L70"/>
    <mergeCell ref="M69:M70"/>
    <mergeCell ref="N69:O70"/>
    <mergeCell ref="P69:P70"/>
    <mergeCell ref="Q69:R70"/>
    <mergeCell ref="S69:S70"/>
    <mergeCell ref="D71:G72"/>
    <mergeCell ref="H71:I72"/>
    <mergeCell ref="J71:J72"/>
    <mergeCell ref="K71:L72"/>
    <mergeCell ref="M71:M72"/>
    <mergeCell ref="N71:O72"/>
    <mergeCell ref="P71:P72"/>
    <mergeCell ref="Q71:R72"/>
    <mergeCell ref="S71:S72"/>
    <mergeCell ref="D73:G74"/>
    <mergeCell ref="H73:I74"/>
    <mergeCell ref="J73:J74"/>
    <mergeCell ref="K73:L74"/>
    <mergeCell ref="M73:M74"/>
    <mergeCell ref="N73:O74"/>
    <mergeCell ref="P73:P74"/>
    <mergeCell ref="Q73:R74"/>
    <mergeCell ref="S73:S74"/>
    <mergeCell ref="D75:G76"/>
    <mergeCell ref="H75:I76"/>
    <mergeCell ref="J75:J76"/>
    <mergeCell ref="K75:L76"/>
    <mergeCell ref="M75:M76"/>
    <mergeCell ref="N75:O76"/>
    <mergeCell ref="P75:P76"/>
    <mergeCell ref="Q75:R76"/>
    <mergeCell ref="S75:S76"/>
    <mergeCell ref="D77:G78"/>
    <mergeCell ref="H77:I78"/>
    <mergeCell ref="J77:J78"/>
    <mergeCell ref="K77:L78"/>
    <mergeCell ref="M77:M78"/>
    <mergeCell ref="N77:O78"/>
    <mergeCell ref="P77:P78"/>
    <mergeCell ref="Q77:R78"/>
    <mergeCell ref="S77:S78"/>
    <mergeCell ref="D79:G80"/>
    <mergeCell ref="H79:I80"/>
    <mergeCell ref="J79:J80"/>
    <mergeCell ref="K79:L80"/>
    <mergeCell ref="M79:M80"/>
    <mergeCell ref="N79:O80"/>
    <mergeCell ref="P79:P80"/>
    <mergeCell ref="Q79:R80"/>
    <mergeCell ref="S79:S80"/>
    <mergeCell ref="D81:G82"/>
    <mergeCell ref="H81:I82"/>
    <mergeCell ref="J81:J82"/>
    <mergeCell ref="K81:L82"/>
    <mergeCell ref="M81:M82"/>
    <mergeCell ref="N81:O82"/>
    <mergeCell ref="S81:S82"/>
    <mergeCell ref="T81:U82"/>
    <mergeCell ref="V81:V82"/>
    <mergeCell ref="Y65:Y66"/>
    <mergeCell ref="W67:X68"/>
    <mergeCell ref="Y67:Y68"/>
    <mergeCell ref="W69:X70"/>
    <mergeCell ref="Y69:Y70"/>
    <mergeCell ref="M83:M84"/>
    <mergeCell ref="N83:O84"/>
    <mergeCell ref="P83:P84"/>
    <mergeCell ref="Q83:R84"/>
    <mergeCell ref="S83:S84"/>
    <mergeCell ref="T83:U84"/>
    <mergeCell ref="V83:V84"/>
    <mergeCell ref="T77:U78"/>
    <mergeCell ref="V77:V78"/>
    <mergeCell ref="T79:U80"/>
    <mergeCell ref="V79:V80"/>
    <mergeCell ref="T73:U74"/>
    <mergeCell ref="V73:V74"/>
    <mergeCell ref="T75:U76"/>
    <mergeCell ref="V75:V76"/>
    <mergeCell ref="T69:U70"/>
    <mergeCell ref="V69:V70"/>
    <mergeCell ref="T71:U72"/>
    <mergeCell ref="V71:V72"/>
    <mergeCell ref="AC38:AC39"/>
    <mergeCell ref="AF38:AF39"/>
    <mergeCell ref="AD38:AE39"/>
    <mergeCell ref="W81:X82"/>
    <mergeCell ref="Y81:Y82"/>
    <mergeCell ref="W83:X84"/>
    <mergeCell ref="Y83:Y84"/>
    <mergeCell ref="Z83:Z84"/>
    <mergeCell ref="AA83:AA84"/>
    <mergeCell ref="W71:X72"/>
    <mergeCell ref="Y71:Y72"/>
    <mergeCell ref="W73:X74"/>
    <mergeCell ref="Y73:Y74"/>
    <mergeCell ref="W75:X76"/>
    <mergeCell ref="Y75:Y76"/>
    <mergeCell ref="W77:X78"/>
    <mergeCell ref="Y77:Y78"/>
    <mergeCell ref="W79:X80"/>
    <mergeCell ref="Y79:Y80"/>
    <mergeCell ref="W61:X62"/>
    <mergeCell ref="Y61:Y62"/>
    <mergeCell ref="W63:X64"/>
    <mergeCell ref="Y63:Y64"/>
    <mergeCell ref="W65:X66"/>
    <mergeCell ref="AH110:AK119"/>
    <mergeCell ref="AA99:AC103"/>
    <mergeCell ref="AA104:AC109"/>
    <mergeCell ref="AA110:AC113"/>
    <mergeCell ref="AH99:AK108"/>
    <mergeCell ref="AC52:AC55"/>
    <mergeCell ref="AD52:AD55"/>
    <mergeCell ref="AE52:AE53"/>
    <mergeCell ref="AF52:AF53"/>
    <mergeCell ref="AE54:AE55"/>
    <mergeCell ref="AF54:AF55"/>
    <mergeCell ref="AC57:AD65"/>
    <mergeCell ref="Z32:AB34"/>
    <mergeCell ref="Z35:AB35"/>
    <mergeCell ref="AC50:AC51"/>
    <mergeCell ref="AD50:AD51"/>
    <mergeCell ref="AE50:AE51"/>
    <mergeCell ref="AC46:AC47"/>
    <mergeCell ref="AD46:AD47"/>
    <mergeCell ref="AE46:AE47"/>
    <mergeCell ref="AF46:AF47"/>
    <mergeCell ref="AC48:AC49"/>
    <mergeCell ref="AD48:AD49"/>
    <mergeCell ref="AE48:AE49"/>
    <mergeCell ref="AF48:AF49"/>
    <mergeCell ref="AC36:AG37"/>
    <mergeCell ref="AC40:AC43"/>
    <mergeCell ref="AD40:AD43"/>
    <mergeCell ref="AE40:AE41"/>
    <mergeCell ref="AF40:AF41"/>
    <mergeCell ref="AE42:AE43"/>
    <mergeCell ref="AF42:AF43"/>
    <mergeCell ref="AC44:AC45"/>
    <mergeCell ref="AD44:AD45"/>
    <mergeCell ref="AE44:AE45"/>
    <mergeCell ref="AF44:AF45"/>
  </mergeCells>
  <conditionalFormatting sqref="D51:G52">
    <cfRule type="expression" dxfId="127" priority="360">
      <formula>OR($H$46="Select", $H$46="Individually")</formula>
    </cfRule>
  </conditionalFormatting>
  <conditionalFormatting sqref="D53:Y82">
    <cfRule type="expression" dxfId="126" priority="55">
      <formula>OR($H$46="Select", $H$46="All at once")</formula>
    </cfRule>
  </conditionalFormatting>
  <conditionalFormatting sqref="H42:Y45">
    <cfRule type="expression" dxfId="101" priority="1">
      <formula>$D42="Name of authority/organisation"</formula>
    </cfRule>
  </conditionalFormatting>
  <conditionalFormatting sqref="H51:Y52">
    <cfRule type="expression" dxfId="100" priority="56">
      <formula>$H$46="Select"</formula>
    </cfRule>
    <cfRule type="expression" dxfId="99" priority="59">
      <formula>OR($H$46="Select", $H$46="Individually")</formula>
    </cfRule>
  </conditionalFormatting>
  <conditionalFormatting sqref="H51:Y82">
    <cfRule type="expression" dxfId="98" priority="58">
      <formula>$D51="Name of authority/organisation"</formula>
    </cfRule>
  </conditionalFormatting>
  <conditionalFormatting sqref="H53:Y82">
    <cfRule type="expression" dxfId="97" priority="57">
      <formula>OR($H$46="Select", $H$46="All at once")</formula>
    </cfRule>
  </conditionalFormatting>
  <conditionalFormatting sqref="Z40:Z82">
    <cfRule type="expression" dxfId="24" priority="354">
      <formula>$Z$83=0</formula>
    </cfRule>
    <cfRule type="expression" dxfId="23" priority="356">
      <formula>$Z$83&lt;&gt;$H$8</formula>
    </cfRule>
    <cfRule type="expression" dxfId="22" priority="358">
      <formula>$Z$83=$H$8</formula>
    </cfRule>
  </conditionalFormatting>
  <conditionalFormatting sqref="Z83:Z84">
    <cfRule type="expression" dxfId="17" priority="183" stopIfTrue="1">
      <formula>$Z$83&lt;&gt;$H$8</formula>
    </cfRule>
    <cfRule type="expression" dxfId="16" priority="184" stopIfTrue="1">
      <formula>$Z$83=$H$8</formula>
    </cfRule>
    <cfRule type="expression" dxfId="14" priority="182" stopIfTrue="1">
      <formula>$Z$83=0</formula>
    </cfRule>
  </conditionalFormatting>
  <conditionalFormatting sqref="AA40:AA84">
    <cfRule type="expression" dxfId="10" priority="353">
      <formula>$AA$83=0</formula>
    </cfRule>
    <cfRule type="expression" dxfId="9" priority="355">
      <formula>$AA$83&lt;&gt;$H$11</formula>
    </cfRule>
    <cfRule type="expression" dxfId="8" priority="357">
      <formula>$AA$83=$H$11</formula>
    </cfRule>
  </conditionalFormatting>
  <dataValidations count="7">
    <dataValidation type="list" allowBlank="1" showInputMessage="1" showErrorMessage="1" sqref="Q104:Q107 Q110:Q111 Q114:T115" xr:uid="{6D3EF4F0-967A-42E0-B165-58B455414DBF}">
      <formula1>"select, To a great extent, To some extent, To a small extent, No change"</formula1>
    </dataValidation>
    <dataValidation type="list" allowBlank="1" showInputMessage="1" showErrorMessage="1" sqref="U104:W109 V114:V115 U115" xr:uid="{74F2B912-BDC7-4DBD-A262-4D730911C38C}">
      <formula1>"select, To a great extent, To some extent, To a small extent, No cost savings"</formula1>
    </dataValidation>
    <dataValidation type="custom" allowBlank="1" showInputMessage="1" showErrorMessage="1" error="Please insert only numbers. Mark missing values with &quot;NA&quot;._x000a_" sqref="X104:X107 X110:X111 Y114:Z115 AA104:AA107 AA110:AA111 AB114:AD115" xr:uid="{53746378-A014-40B7-B6AF-4A302C83C953}">
      <formula1>OR(ISNUMBER(X104), X104="NA")</formula1>
    </dataValidation>
    <dataValidation type="custom" allowBlank="1" showInputMessage="1" showErrorMessage="1" error="Please insert numbers only. Mark missing values with &quot;NA&quot;." sqref="S63 S67 S71 S69 P53 S73 S77 J83 M53 P51 S75 S81 S79 P55 S51 M79 M59 M55 P57 M81 P59 P79 M57 M61 M63 M65 P63 Y83 V83 P83 M83 P65 P61 M67 P81 M69 M71 P69 S44 P71 P67 M73 M75 M77 P75 M51 P77 P73 J55 J53 J59 J57 V42 J61 J65 J63 J67 J71 J69 J73 J77 J75 J81 J79 S83 J51 Y53 V53 Y51 Y55 V79 V59 V55 Y57 V81 Y59 Y79 V57 V61 V63 V65 Y63 Y65 Y61 V67 Y81 V69 V71 Y69 Y71 Y67 V73 V75 V77 Y75 V51 Y77 Y73 S55 S53 S59 S57 S61 S65 J42 P42 J44 M42 P44 M44 V44 S42 Y42 Y44" xr:uid="{90BE6D2D-03C0-4074-8622-990E864B625D}">
      <formula1>OR(ISNUMBER(J42), J42="NA")</formula1>
    </dataValidation>
    <dataValidation type="custom" allowBlank="1" showInputMessage="1" showErrorMessage="1" error="Please insert only numbers. Mark missing values with &quot;NA&quot;." sqref="Q65 Q67 K51 Q69 Q71 H83 Q73 Q75 K53 Q77 Q79 N53 Q81 Q51 N51 K79 K59 K55 K57 N59 N55 N57 K81 N79 N81 K61 K63 K65 T83 W83 K83 N83 N61 N63 N65 K67 K69 K71 N67 N69 N71 K73 K75 K77 N73 N75 N77 H53 H55 H59 H57 T42 T44 H61 H63 H65 H67 H69 H71 H73 H75 H77 H79 H81 Q83 H51 T51 T53 W53 W51 T79 T59 T55 T57 W59 W55 W57 T81 W79 W81 T61 T63 T65 W61 W63 W65 T67 T69 T71 W67 W69 W71 T73 T75 T77 W73 W75 W77 Q53 Q55 Q59 Q57 Q61 Q63 H42 H44 K42 K44 N42 N44 Q42 Q44 W42 W44" xr:uid="{41BA05E6-B150-4627-BDC3-BC61BDD3558A}">
      <formula1>OR(ISNUMBER(H42),H42="NA")</formula1>
    </dataValidation>
    <dataValidation type="list" allowBlank="1" showInputMessage="1" showErrorMessage="1" error="Please insert only numbers. Mark missing values with &quot;NA&quot;." sqref="H46:H48" xr:uid="{7742B8AA-68AF-4884-8B0D-4061448A1AA9}">
      <formula1>"Select, All at once, Individually"</formula1>
    </dataValidation>
    <dataValidation type="list" allowBlank="1" showInputMessage="1" showErrorMessage="1" sqref="U110:W113" xr:uid="{239CA6E6-EC17-4FD6-B158-5211E1CBCBAF}">
      <formula1>"select, To a great extent, To some extent, To a small extent, No cost savings/increase, Increase in costs"</formula1>
    </dataValidation>
  </dataValidations>
  <pageMargins left="0.7" right="0.7" top="0.75" bottom="0.75" header="0.3" footer="0.3"/>
  <pageSetup paperSize="9" orientation="portrait" horizontalDpi="300" verticalDpi="300" r:id="rId1"/>
  <headerFooter>
    <oddFooter>&amp;C_x000D_&amp;1#&amp;"Verdana"&amp;7&amp;K000000 Confidential</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53" stopIfTrue="1" id="{EC4E66ED-447E-4B2E-A981-B95F075E81CA}">
            <xm:f>OR('A. Background Information'!$L$8="EUR", 'A. Background Information'!$I$8="EUR")</xm:f>
            <x14:dxf>
              <numFmt numFmtId="176" formatCode="#,##0\ [$EUR]"/>
            </x14:dxf>
          </x14:cfRule>
          <x14:cfRule type="expression" priority="54" stopIfTrue="1" id="{B296D36D-E93D-4C45-9AE5-40B4CC617235}">
            <xm:f>OR('A. Background Information'!$I$8="DKK", 'A. Background Information'!$L$8="DKK")</xm:f>
            <x14:dxf>
              <numFmt numFmtId="174" formatCode="#,##0\ [$kr.-406]"/>
            </x14:dxf>
          </x14:cfRule>
          <x14:cfRule type="expression" priority="52" stopIfTrue="1" id="{D875A32B-B1D1-48A8-9590-A63F5B9D1D38}">
            <xm:f>OR('A. Background Information'!$I$8="BGN", 'A. Background Information'!$L$8="BGN")</xm:f>
            <x14:dxf>
              <numFmt numFmtId="175" formatCode="#,##0\ [$BGN]"/>
            </x14:dxf>
          </x14:cfRule>
          <x14:cfRule type="expression" priority="51" id="{0421C239-8B55-48D9-8F86-003145BE0802}">
            <xm:f>OR('A. Background Information'!$I$8="CZK", 'A. Background Information'!$L$8="CZK")</xm:f>
            <x14:dxf>
              <numFmt numFmtId="173" formatCode="#,##0\ [$CZK]"/>
            </x14:dxf>
          </x14:cfRule>
          <x14:cfRule type="expression" priority="50" stopIfTrue="1" id="{9D42E105-33E8-46C9-813F-09B5B18E4ABF}">
            <xm:f>OR('A. Background Information'!$I$8="HUF", 'A. Background Information'!$L$8="HUF")</xm:f>
            <x14:dxf>
              <numFmt numFmtId="169" formatCode="#,##0\ [$HUF]"/>
            </x14:dxf>
          </x14:cfRule>
          <x14:cfRule type="expression" priority="49" id="{B4779BBB-A499-4459-93A2-375073153030}">
            <xm:f>OR('A. Background Information'!$I$8="PLN", 'A. Background Information'!$L$8="PLN")</xm:f>
            <x14:dxf>
              <numFmt numFmtId="170" formatCode="#,##0\ [$PLN]"/>
            </x14:dxf>
          </x14:cfRule>
          <x14:cfRule type="expression" priority="48" id="{6AFB4437-ABD9-4DD9-A966-1C7A53E61807}">
            <xm:f>OR('A. Background Information'!$I$8="RON", 'A. Background Information'!$L$8="RON")</xm:f>
            <x14:dxf>
              <numFmt numFmtId="171" formatCode="#,##0\ [$RON]"/>
            </x14:dxf>
          </x14:cfRule>
          <x14:cfRule type="expression" priority="47" id="{68B7FC70-8FFF-45BB-9278-7ED233FE1749}">
            <xm:f>OR('A. Background Information'!$I$8="SEK", 'A. Background Information'!$L$8="SEK")</xm:f>
            <x14:dxf>
              <numFmt numFmtId="172" formatCode="#,##0\ [$SEK]"/>
            </x14:dxf>
          </x14:cfRule>
          <xm:sqref>H42:I45</xm:sqref>
        </x14:conditionalFormatting>
        <x14:conditionalFormatting xmlns:xm="http://schemas.microsoft.com/office/excel/2006/main">
          <x14:cfRule type="expression" priority="98" stopIfTrue="1" id="{70EC387C-5ED6-4A7E-8108-3B41D2CEBAE1}">
            <xm:f>OR('A. Background Information'!$I$8="DKK", 'A. Background Information'!$L$8="DKK")</xm:f>
            <x14:dxf>
              <numFmt numFmtId="174" formatCode="#,##0\ [$kr.-406]"/>
            </x14:dxf>
          </x14:cfRule>
          <x14:cfRule type="expression" priority="91" id="{2FF43652-5B97-4DA1-9A7B-92C9A385C01D}">
            <xm:f>OR('A. Background Information'!$I$8="SEK", 'A. Background Information'!$L$8="SEK")</xm:f>
            <x14:dxf>
              <numFmt numFmtId="172" formatCode="#,##0\ [$SEK]"/>
            </x14:dxf>
          </x14:cfRule>
          <x14:cfRule type="expression" priority="97" stopIfTrue="1" id="{C38BBF24-3906-4657-91BF-772116765D46}">
            <xm:f>OR('A. Background Information'!$L$8="EUR", 'A. Background Information'!$I$8="EUR")</xm:f>
            <x14:dxf>
              <numFmt numFmtId="176" formatCode="#,##0\ [$EUR]"/>
            </x14:dxf>
          </x14:cfRule>
          <x14:cfRule type="expression" priority="96" stopIfTrue="1" id="{73B32D68-061D-43A1-A84B-B516910BE6F0}">
            <xm:f>OR('A. Background Information'!$I$8="BGN", 'A. Background Information'!$L$8="BGN")</xm:f>
            <x14:dxf>
              <numFmt numFmtId="175" formatCode="#,##0\ [$BGN]"/>
            </x14:dxf>
          </x14:cfRule>
          <x14:cfRule type="expression" priority="95" id="{57D6DC40-3450-4B88-93BA-D9DA7BC60B05}">
            <xm:f>OR('A. Background Information'!$I$8="CZK", 'A. Background Information'!$L$8="CZK")</xm:f>
            <x14:dxf>
              <numFmt numFmtId="173" formatCode="#,##0\ [$CZK]"/>
            </x14:dxf>
          </x14:cfRule>
          <x14:cfRule type="expression" priority="94" stopIfTrue="1" id="{C7E33F5E-CE86-4891-9A68-E178393E7978}">
            <xm:f>OR('A. Background Information'!$I$8="HUF", 'A. Background Information'!$L$8="HUF")</xm:f>
            <x14:dxf>
              <numFmt numFmtId="169" formatCode="#,##0\ [$HUF]"/>
            </x14:dxf>
          </x14:cfRule>
          <x14:cfRule type="expression" priority="93" id="{D326F6DD-3525-40A5-B86C-04CAC15AB832}">
            <xm:f>OR('A. Background Information'!$I$8="PLN", 'A. Background Information'!$L$8="PLN")</xm:f>
            <x14:dxf>
              <numFmt numFmtId="170" formatCode="#,##0\ [$PLN]"/>
            </x14:dxf>
          </x14:cfRule>
          <x14:cfRule type="expression" priority="92" id="{922EE8CE-9D54-446F-BF15-EF2A88E342AD}">
            <xm:f>OR('A. Background Information'!$I$8="RON", 'A. Background Information'!$L$8="RON")</xm:f>
            <x14:dxf>
              <numFmt numFmtId="171" formatCode="#,##0\ [$RON]"/>
            </x14:dxf>
          </x14:cfRule>
          <xm:sqref>H51:I84</xm:sqref>
        </x14:conditionalFormatting>
        <x14:conditionalFormatting xmlns:xm="http://schemas.microsoft.com/office/excel/2006/main">
          <x14:cfRule type="expression" priority="197" id="{119097AE-4DC3-B84A-90AB-0F46FDE87E79}">
            <xm:f>OR('A. Background Information'!$I$8="SEK", 'A. Background Information'!$L$8="SEK")</xm:f>
            <x14:dxf>
              <numFmt numFmtId="172" formatCode="#,##0\ [$SEK]"/>
            </x14:dxf>
          </x14:cfRule>
          <x14:cfRule type="expression" priority="204" stopIfTrue="1" id="{FB1055A9-6F0C-234C-AD7D-613F2D10AA95}">
            <xm:f>OR('A. Background Information'!$I$8="DKK", 'A. Background Information'!$L$8="DKK")</xm:f>
            <x14:dxf>
              <numFmt numFmtId="174" formatCode="#,##0\ [$kr.-406]"/>
            </x14:dxf>
          </x14:cfRule>
          <x14:cfRule type="expression" priority="203" stopIfTrue="1" id="{FB0FB81D-E894-5840-837E-2754F773A554}">
            <xm:f>OR('A. Background Information'!$L$8="EUR", 'A. Background Information'!$I$8="EUR")</xm:f>
            <x14:dxf>
              <numFmt numFmtId="176" formatCode="#,##0\ [$EUR]"/>
            </x14:dxf>
          </x14:cfRule>
          <x14:cfRule type="expression" priority="202" stopIfTrue="1" id="{3D2E5269-C701-E84D-A9BB-1704DF91D41F}">
            <xm:f>OR('A. Background Information'!$I$8="BGN", 'A. Background Information'!$L$8="BGN")</xm:f>
            <x14:dxf>
              <numFmt numFmtId="175" formatCode="#,##0\ [$BGN]"/>
            </x14:dxf>
          </x14:cfRule>
          <x14:cfRule type="expression" priority="201" id="{571ADB5F-B0BD-124C-8D9B-48BE9BC9C32A}">
            <xm:f>OR('A. Background Information'!$I$8="CZK", 'A. Background Information'!$L$8="CZK")</xm:f>
            <x14:dxf>
              <numFmt numFmtId="173" formatCode="#,##0\ [$CZK]"/>
            </x14:dxf>
          </x14:cfRule>
          <x14:cfRule type="expression" priority="200" stopIfTrue="1" id="{F852CA36-0EBC-B843-86A3-757B7C180FE5}">
            <xm:f>OR('A. Background Information'!$I$8="HUF", 'A. Background Information'!$L$8="HUF")</xm:f>
            <x14:dxf>
              <numFmt numFmtId="169" formatCode="#,##0\ [$HUF]"/>
            </x14:dxf>
          </x14:cfRule>
          <x14:cfRule type="expression" priority="199" id="{94412668-7AFC-0447-95D1-A504FBEC2D34}">
            <xm:f>OR('A. Background Information'!$I$8="PLN", 'A. Background Information'!$L$8="PLN")</xm:f>
            <x14:dxf>
              <numFmt numFmtId="170" formatCode="#,##0\ [$PLN]"/>
            </x14:dxf>
          </x14:cfRule>
          <x14:cfRule type="expression" priority="198" id="{190F64EE-CA20-044C-9400-05B8137A8EB7}">
            <xm:f>OR('A. Background Information'!$I$8="RON", 'A. Background Information'!$L$8="RON")</xm:f>
            <x14:dxf>
              <numFmt numFmtId="171" formatCode="#,##0\ [$RON]"/>
            </x14:dxf>
          </x14:cfRule>
          <xm:sqref>H8:J10</xm:sqref>
        </x14:conditionalFormatting>
        <x14:conditionalFormatting xmlns:xm="http://schemas.microsoft.com/office/excel/2006/main">
          <x14:cfRule type="expression" priority="174" stopIfTrue="1" id="{BCAD6063-4899-B448-8725-753AC6683E1C}">
            <xm:f>OR('A. Background Information'!$I$8="DKK", 'A. Background Information'!$L$8="DKK")</xm:f>
            <x14:dxf>
              <numFmt numFmtId="174" formatCode="#,##0\ [$kr.-406]"/>
            </x14:dxf>
          </x14:cfRule>
          <x14:cfRule type="expression" priority="173" stopIfTrue="1" id="{E70255F5-DC92-4C43-A7A3-8A8EC4C3DFE9}">
            <xm:f>OR('A. Background Information'!$L$8="EUR", 'A. Background Information'!$I$8="EUR")</xm:f>
            <x14:dxf>
              <numFmt numFmtId="176" formatCode="#,##0\ [$EUR]"/>
            </x14:dxf>
          </x14:cfRule>
          <x14:cfRule type="expression" priority="172" stopIfTrue="1" id="{F5AAC7E4-4168-0343-ACBB-004C511AA097}">
            <xm:f>OR('A. Background Information'!$I$8="BGN", 'A. Background Information'!$L$8="BGN")</xm:f>
            <x14:dxf>
              <numFmt numFmtId="175" formatCode="#,##0\ [$BGN]"/>
            </x14:dxf>
          </x14:cfRule>
          <x14:cfRule type="expression" priority="171" id="{FDD7539D-91F9-D148-92E0-C6B3375387FB}">
            <xm:f>OR('A. Background Information'!$I$8="CZK", 'A. Background Information'!$L$8="CZK")</xm:f>
            <x14:dxf>
              <numFmt numFmtId="173" formatCode="#,##0\ [$CZK]"/>
            </x14:dxf>
          </x14:cfRule>
          <x14:cfRule type="expression" priority="170" stopIfTrue="1" id="{BF6FC092-8CF6-A443-9065-90304E7C5005}">
            <xm:f>OR('A. Background Information'!$I$8="HUF", 'A. Background Information'!$L$8="HUF")</xm:f>
            <x14:dxf>
              <numFmt numFmtId="169" formatCode="#,##0\ [$HUF]"/>
            </x14:dxf>
          </x14:cfRule>
          <x14:cfRule type="expression" priority="169" id="{1FB2EBDC-A263-4B4F-99B7-A2FE7B3BAAE5}">
            <xm:f>OR('A. Background Information'!$I$8="PLN", 'A. Background Information'!$L$8="PLN")</xm:f>
            <x14:dxf>
              <numFmt numFmtId="170" formatCode="#,##0\ [$PLN]"/>
            </x14:dxf>
          </x14:cfRule>
          <x14:cfRule type="expression" priority="168" id="{2024EE11-8162-3F47-AA8D-43CE02C91719}">
            <xm:f>OR('A. Background Information'!$I$8="RON", 'A. Background Information'!$L$8="RON")</xm:f>
            <x14:dxf>
              <numFmt numFmtId="171" formatCode="#,##0\ [$RON]"/>
            </x14:dxf>
          </x14:cfRule>
          <x14:cfRule type="expression" priority="167" id="{CC72F6CE-8580-BA4D-9C06-3FFDB9D50750}">
            <xm:f>OR('A. Background Information'!$I$8="SEK", 'A. Background Information'!$L$8="SEK")</xm:f>
            <x14:dxf>
              <numFmt numFmtId="172" formatCode="#,##0\ [$SEK]"/>
            </x14:dxf>
          </x14:cfRule>
          <xm:sqref>H21:AA24</xm:sqref>
        </x14:conditionalFormatting>
        <x14:conditionalFormatting xmlns:xm="http://schemas.microsoft.com/office/excel/2006/main">
          <x14:cfRule type="expression" priority="38" id="{4522DD47-1329-435F-8BF4-93C392D20837}">
            <xm:f>OR('A. Background Information'!$I$8="SEK", 'A. Background Information'!$L$8="SEK")</xm:f>
            <x14:dxf>
              <numFmt numFmtId="172" formatCode="#,##0\ [$SEK]"/>
            </x14:dxf>
          </x14:cfRule>
          <x14:cfRule type="expression" priority="39" id="{B7068F0F-CDD5-47B0-9BB2-C80F23B36EED}">
            <xm:f>OR('A. Background Information'!$I$8="RON", 'A. Background Information'!$L$8="RON")</xm:f>
            <x14:dxf>
              <numFmt numFmtId="171" formatCode="#,##0\ [$RON]"/>
            </x14:dxf>
          </x14:cfRule>
          <x14:cfRule type="expression" priority="40" id="{8B87026F-E644-47EB-BA98-38D392873F8A}">
            <xm:f>OR('A. Background Information'!$I$8="PLN", 'A. Background Information'!$L$8="PLN")</xm:f>
            <x14:dxf>
              <numFmt numFmtId="170" formatCode="#,##0\ [$PLN]"/>
            </x14:dxf>
          </x14:cfRule>
          <x14:cfRule type="expression" priority="42" id="{F1B9BA07-C5BC-4F9C-8BDA-7644BC3ABBD4}">
            <xm:f>OR('A. Background Information'!$I$8="CZK", 'A. Background Information'!$L$8="CZK")</xm:f>
            <x14:dxf>
              <numFmt numFmtId="173" formatCode="#,##0\ [$CZK]"/>
            </x14:dxf>
          </x14:cfRule>
          <x14:cfRule type="expression" priority="43" stopIfTrue="1" id="{7CCE1F89-AEB8-4207-9809-363C6DC75889}">
            <xm:f>OR('A. Background Information'!$I$8="BGN", 'A. Background Information'!$L$8="BGN")</xm:f>
            <x14:dxf>
              <numFmt numFmtId="175" formatCode="#,##0\ [$BGN]"/>
            </x14:dxf>
          </x14:cfRule>
          <x14:cfRule type="expression" priority="44" stopIfTrue="1" id="{825AF22D-24C6-42B3-AD46-51CBABA647CD}">
            <xm:f>OR('A. Background Information'!$L$8="EUR", 'A. Background Information'!$I$8="EUR")</xm:f>
            <x14:dxf>
              <numFmt numFmtId="176" formatCode="#,##0\ [$EUR]"/>
            </x14:dxf>
          </x14:cfRule>
          <x14:cfRule type="expression" priority="45" stopIfTrue="1" id="{58E00F4F-EA35-4714-83F3-B17C10FA6193}">
            <xm:f>OR('A. Background Information'!$I$8="DKK", 'A. Background Information'!$L$8="DKK")</xm:f>
            <x14:dxf>
              <numFmt numFmtId="174" formatCode="#,##0\ [$kr.-406]"/>
            </x14:dxf>
          </x14:cfRule>
          <x14:cfRule type="expression" priority="41" stopIfTrue="1" id="{4BBF7E8D-96BD-4EA1-82E5-240CA3FF3CFA}">
            <xm:f>OR('A. Background Information'!$I$8="HUF", 'A. Background Information'!$L$8="HUF")</xm:f>
            <x14:dxf>
              <numFmt numFmtId="169" formatCode="#,##0\ [$HUF]"/>
            </x14:dxf>
          </x14:cfRule>
          <xm:sqref>K42:L45</xm:sqref>
        </x14:conditionalFormatting>
        <x14:conditionalFormatting xmlns:xm="http://schemas.microsoft.com/office/excel/2006/main">
          <x14:cfRule type="expression" priority="106" stopIfTrue="1" id="{F30AF8BD-B378-48F0-A61A-96AB07D7F27E}">
            <xm:f>OR('A. Background Information'!$I$8="DKK", 'A. Background Information'!$L$8="DKK")</xm:f>
            <x14:dxf>
              <numFmt numFmtId="174" formatCode="#,##0\ [$kr.-406]"/>
            </x14:dxf>
          </x14:cfRule>
          <x14:cfRule type="expression" priority="101" id="{D6FC1255-EE7F-4B05-99C1-134245CA32D3}">
            <xm:f>OR('A. Background Information'!$I$8="PLN", 'A. Background Information'!$L$8="PLN")</xm:f>
            <x14:dxf>
              <numFmt numFmtId="170" formatCode="#,##0\ [$PLN]"/>
            </x14:dxf>
          </x14:cfRule>
          <x14:cfRule type="expression" priority="99" id="{3EBFED1D-C3CD-49E3-BEEB-3477FB393614}">
            <xm:f>OR('A. Background Information'!$I$8="SEK", 'A. Background Information'!$L$8="SEK")</xm:f>
            <x14:dxf>
              <numFmt numFmtId="172" formatCode="#,##0\ [$SEK]"/>
            </x14:dxf>
          </x14:cfRule>
          <x14:cfRule type="expression" priority="100" id="{036AD039-B127-4163-9E8D-99188ECEB2CD}">
            <xm:f>OR('A. Background Information'!$I$8="RON", 'A. Background Information'!$L$8="RON")</xm:f>
            <x14:dxf>
              <numFmt numFmtId="171" formatCode="#,##0\ [$RON]"/>
            </x14:dxf>
          </x14:cfRule>
          <x14:cfRule type="expression" priority="102" stopIfTrue="1" id="{9C46ABC9-7C36-4732-9503-4272E53EFFA9}">
            <xm:f>OR('A. Background Information'!$I$8="HUF", 'A. Background Information'!$L$8="HUF")</xm:f>
            <x14:dxf>
              <numFmt numFmtId="169" formatCode="#,##0\ [$HUF]"/>
            </x14:dxf>
          </x14:cfRule>
          <x14:cfRule type="expression" priority="103" id="{826D7B1A-1AC4-438E-9108-FB22A521E4DC}">
            <xm:f>OR('A. Background Information'!$I$8="CZK", 'A. Background Information'!$L$8="CZK")</xm:f>
            <x14:dxf>
              <numFmt numFmtId="173" formatCode="#,##0\ [$CZK]"/>
            </x14:dxf>
          </x14:cfRule>
          <x14:cfRule type="expression" priority="104" stopIfTrue="1" id="{76991403-EF0A-494D-A30D-E31625A98F24}">
            <xm:f>OR('A. Background Information'!$I$8="BGN", 'A. Background Information'!$L$8="BGN")</xm:f>
            <x14:dxf>
              <numFmt numFmtId="175" formatCode="#,##0\ [$BGN]"/>
            </x14:dxf>
          </x14:cfRule>
          <x14:cfRule type="expression" priority="105" stopIfTrue="1" id="{9140FB40-B994-45A5-9823-24B4B81D7CE2}">
            <xm:f>OR('A. Background Information'!$L$8="EUR", 'A. Background Information'!$I$8="EUR")</xm:f>
            <x14:dxf>
              <numFmt numFmtId="176" formatCode="#,##0\ [$EUR]"/>
            </x14:dxf>
          </x14:cfRule>
          <xm:sqref>K51:L84 N51:O84</xm:sqref>
        </x14:conditionalFormatting>
        <x14:conditionalFormatting xmlns:xm="http://schemas.microsoft.com/office/excel/2006/main">
          <x14:cfRule type="expression" priority="29" id="{8E62D304-C036-48F0-8070-D1B30B32A89A}">
            <xm:f>OR('A. Background Information'!$I$8="SEK", 'A. Background Information'!$L$8="SEK")</xm:f>
            <x14:dxf>
              <numFmt numFmtId="172" formatCode="#,##0\ [$SEK]"/>
            </x14:dxf>
          </x14:cfRule>
          <x14:cfRule type="expression" priority="30" id="{C402C884-58DD-46F7-9BBD-217232217673}">
            <xm:f>OR('A. Background Information'!$I$8="RON", 'A. Background Information'!$L$8="RON")</xm:f>
            <x14:dxf>
              <numFmt numFmtId="171" formatCode="#,##0\ [$RON]"/>
            </x14:dxf>
          </x14:cfRule>
          <x14:cfRule type="expression" priority="36" stopIfTrue="1" id="{F696B7DB-DFDF-4795-8E5C-4868EE128810}">
            <xm:f>OR('A. Background Information'!$I$8="DKK", 'A. Background Information'!$L$8="DKK")</xm:f>
            <x14:dxf>
              <numFmt numFmtId="174" formatCode="#,##0\ [$kr.-406]"/>
            </x14:dxf>
          </x14:cfRule>
          <x14:cfRule type="expression" priority="31" id="{1EDFAF38-516C-4584-AD1F-4EFFBD6370BA}">
            <xm:f>OR('A. Background Information'!$I$8="PLN", 'A. Background Information'!$L$8="PLN")</xm:f>
            <x14:dxf>
              <numFmt numFmtId="170" formatCode="#,##0\ [$PLN]"/>
            </x14:dxf>
          </x14:cfRule>
          <x14:cfRule type="expression" priority="33" id="{07F95BCE-510C-44F9-9C6F-0BB8D893551D}">
            <xm:f>OR('A. Background Information'!$I$8="CZK", 'A. Background Information'!$L$8="CZK")</xm:f>
            <x14:dxf>
              <numFmt numFmtId="173" formatCode="#,##0\ [$CZK]"/>
            </x14:dxf>
          </x14:cfRule>
          <x14:cfRule type="expression" priority="34" stopIfTrue="1" id="{449AAE18-DD4C-4A38-B931-846127E8B7D6}">
            <xm:f>OR('A. Background Information'!$I$8="BGN", 'A. Background Information'!$L$8="BGN")</xm:f>
            <x14:dxf>
              <numFmt numFmtId="175" formatCode="#,##0\ [$BGN]"/>
            </x14:dxf>
          </x14:cfRule>
          <x14:cfRule type="expression" priority="35" stopIfTrue="1" id="{58B5A86E-40D1-4552-8264-12427C3D77D1}">
            <xm:f>OR('A. Background Information'!$L$8="EUR", 'A. Background Information'!$I$8="EUR")</xm:f>
            <x14:dxf>
              <numFmt numFmtId="176" formatCode="#,##0\ [$EUR]"/>
            </x14:dxf>
          </x14:cfRule>
          <x14:cfRule type="expression" priority="32" stopIfTrue="1" id="{8676381D-8FB6-485D-B94F-873EB8B9D0C5}">
            <xm:f>OR('A. Background Information'!$I$8="HUF", 'A. Background Information'!$L$8="HUF")</xm:f>
            <x14:dxf>
              <numFmt numFmtId="169" formatCode="#,##0\ [$HUF]"/>
            </x14:dxf>
          </x14:cfRule>
          <xm:sqref>N42:O45</xm:sqref>
        </x14:conditionalFormatting>
        <x14:conditionalFormatting xmlns:xm="http://schemas.microsoft.com/office/excel/2006/main">
          <x14:cfRule type="expression" priority="26" stopIfTrue="1" id="{1794AF40-0118-411F-86F7-9A23FB54D226}">
            <xm:f>OR('A. Background Information'!$L$8="EUR", 'A. Background Information'!$I$8="EUR")</xm:f>
            <x14:dxf>
              <numFmt numFmtId="176" formatCode="#,##0\ [$EUR]"/>
            </x14:dxf>
          </x14:cfRule>
          <x14:cfRule type="expression" priority="27" stopIfTrue="1" id="{B7CA5BA6-4E82-48D2-B34C-614F027CF39F}">
            <xm:f>OR('A. Background Information'!$I$8="DKK", 'A. Background Information'!$L$8="DKK")</xm:f>
            <x14:dxf>
              <numFmt numFmtId="174" formatCode="#,##0\ [$kr.-406]"/>
            </x14:dxf>
          </x14:cfRule>
          <x14:cfRule type="expression" priority="24" id="{432FBDAA-16EF-4FD7-9D17-ADCE8525F613}">
            <xm:f>OR('A. Background Information'!$I$8="CZK", 'A. Background Information'!$L$8="CZK")</xm:f>
            <x14:dxf>
              <numFmt numFmtId="173" formatCode="#,##0\ [$CZK]"/>
            </x14:dxf>
          </x14:cfRule>
          <x14:cfRule type="expression" priority="20" id="{30113F90-BF88-42F2-9668-51AAD45E77EA}">
            <xm:f>OR('A. Background Information'!$I$8="SEK", 'A. Background Information'!$L$8="SEK")</xm:f>
            <x14:dxf>
              <numFmt numFmtId="172" formatCode="#,##0\ [$SEK]"/>
            </x14:dxf>
          </x14:cfRule>
          <x14:cfRule type="expression" priority="21" id="{821834E0-88DC-4A88-8B88-29BBE7EAACCB}">
            <xm:f>OR('A. Background Information'!$I$8="RON", 'A. Background Information'!$L$8="RON")</xm:f>
            <x14:dxf>
              <numFmt numFmtId="171" formatCode="#,##0\ [$RON]"/>
            </x14:dxf>
          </x14:cfRule>
          <x14:cfRule type="expression" priority="25" stopIfTrue="1" id="{D808D205-AC10-4DAC-9128-F7D3FF4207E9}">
            <xm:f>OR('A. Background Information'!$I$8="BGN", 'A. Background Information'!$L$8="BGN")</xm:f>
            <x14:dxf>
              <numFmt numFmtId="175" formatCode="#,##0\ [$BGN]"/>
            </x14:dxf>
          </x14:cfRule>
          <x14:cfRule type="expression" priority="23" stopIfTrue="1" id="{6003DB3C-3657-4D53-A8A7-31DF0E618B1C}">
            <xm:f>OR('A. Background Information'!$I$8="HUF", 'A. Background Information'!$L$8="HUF")</xm:f>
            <x14:dxf>
              <numFmt numFmtId="169" formatCode="#,##0\ [$HUF]"/>
            </x14:dxf>
          </x14:cfRule>
          <x14:cfRule type="expression" priority="22" id="{DF4C510D-474A-48F4-9421-64D8119832AE}">
            <xm:f>OR('A. Background Information'!$I$8="PLN", 'A. Background Information'!$L$8="PLN")</xm:f>
            <x14:dxf>
              <numFmt numFmtId="170" formatCode="#,##0\ [$PLN]"/>
            </x14:dxf>
          </x14:cfRule>
          <xm:sqref>Q42:R45</xm:sqref>
        </x14:conditionalFormatting>
        <x14:conditionalFormatting xmlns:xm="http://schemas.microsoft.com/office/excel/2006/main">
          <x14:cfRule type="expression" priority="71" stopIfTrue="1" id="{FEA06EA2-3380-48DB-A7CC-5C2626C4A546}">
            <xm:f>OR('A. Background Information'!$L$8="EUR", 'A. Background Information'!$I$8="EUR")</xm:f>
            <x14:dxf>
              <numFmt numFmtId="176" formatCode="#,##0\ [$EUR]"/>
            </x14:dxf>
          </x14:cfRule>
          <x14:cfRule type="expression" priority="72" stopIfTrue="1" id="{0E227FE5-D22D-493C-9DFA-523497FE29A1}">
            <xm:f>OR('A. Background Information'!$I$8="DKK", 'A. Background Information'!$L$8="DKK")</xm:f>
            <x14:dxf>
              <numFmt numFmtId="174" formatCode="#,##0\ [$kr.-406]"/>
            </x14:dxf>
          </x14:cfRule>
          <x14:cfRule type="expression" priority="70" stopIfTrue="1" id="{626EFBE6-6727-4089-B1DE-F87A06C89415}">
            <xm:f>OR('A. Background Information'!$I$8="BGN", 'A. Background Information'!$L$8="BGN")</xm:f>
            <x14:dxf>
              <numFmt numFmtId="175" formatCode="#,##0\ [$BGN]"/>
            </x14:dxf>
          </x14:cfRule>
          <x14:cfRule type="expression" priority="69" id="{9E90366D-7DD3-4A9A-8C70-4BB61A9FAF87}">
            <xm:f>OR('A. Background Information'!$I$8="CZK", 'A. Background Information'!$L$8="CZK")</xm:f>
            <x14:dxf>
              <numFmt numFmtId="173" formatCode="#,##0\ [$CZK]"/>
            </x14:dxf>
          </x14:cfRule>
          <x14:cfRule type="expression" priority="68" stopIfTrue="1" id="{9F795836-67F5-4EF2-871A-4465505271D0}">
            <xm:f>OR('A. Background Information'!$I$8="HUF", 'A. Background Information'!$L$8="HUF")</xm:f>
            <x14:dxf>
              <numFmt numFmtId="169" formatCode="#,##0\ [$HUF]"/>
            </x14:dxf>
          </x14:cfRule>
          <x14:cfRule type="expression" priority="67" id="{4B3C9887-2817-4CA7-8A88-9E4D8489162F}">
            <xm:f>OR('A. Background Information'!$I$8="PLN", 'A. Background Information'!$L$8="PLN")</xm:f>
            <x14:dxf>
              <numFmt numFmtId="170" formatCode="#,##0\ [$PLN]"/>
            </x14:dxf>
          </x14:cfRule>
          <x14:cfRule type="expression" priority="65" id="{F0E9174D-7297-4CCD-BECC-83502CD5A364}">
            <xm:f>OR('A. Background Information'!$I$8="SEK", 'A. Background Information'!$L$8="SEK")</xm:f>
            <x14:dxf>
              <numFmt numFmtId="172" formatCode="#,##0\ [$SEK]"/>
            </x14:dxf>
          </x14:cfRule>
          <x14:cfRule type="expression" priority="66" id="{5007F14C-799A-4729-B504-FF29455C5B0F}">
            <xm:f>OR('A. Background Information'!$I$8="RON", 'A. Background Information'!$L$8="RON")</xm:f>
            <x14:dxf>
              <numFmt numFmtId="171" formatCode="#,##0\ [$RON]"/>
            </x14:dxf>
          </x14:cfRule>
          <xm:sqref>Q51:R84</xm:sqref>
        </x14:conditionalFormatting>
        <x14:conditionalFormatting xmlns:xm="http://schemas.microsoft.com/office/excel/2006/main">
          <x14:cfRule type="expression" priority="11" id="{2E658A71-BCDC-45FA-94F8-97BDF7FE5026}">
            <xm:f>OR('A. Background Information'!$I$8="SEK", 'A. Background Information'!$L$8="SEK")</xm:f>
            <x14:dxf>
              <numFmt numFmtId="172" formatCode="#,##0\ [$SEK]"/>
            </x14:dxf>
          </x14:cfRule>
          <x14:cfRule type="expression" priority="12" id="{BE5AC287-9CF5-4693-9218-31E6700DDF27}">
            <xm:f>OR('A. Background Information'!$I$8="RON", 'A. Background Information'!$L$8="RON")</xm:f>
            <x14:dxf>
              <numFmt numFmtId="171" formatCode="#,##0\ [$RON]"/>
            </x14:dxf>
          </x14:cfRule>
          <x14:cfRule type="expression" priority="13" id="{EAFD396F-BAEE-44A9-B555-7C317867AAAF}">
            <xm:f>OR('A. Background Information'!$I$8="PLN", 'A. Background Information'!$L$8="PLN")</xm:f>
            <x14:dxf>
              <numFmt numFmtId="170" formatCode="#,##0\ [$PLN]"/>
            </x14:dxf>
          </x14:cfRule>
          <x14:cfRule type="expression" priority="14" stopIfTrue="1" id="{49550B53-2B9C-4E42-BB04-C2C68FAF6001}">
            <xm:f>OR('A. Background Information'!$I$8="HUF", 'A. Background Information'!$L$8="HUF")</xm:f>
            <x14:dxf>
              <numFmt numFmtId="169" formatCode="#,##0\ [$HUF]"/>
            </x14:dxf>
          </x14:cfRule>
          <x14:cfRule type="expression" priority="15" id="{51C2D000-B94C-4495-A00B-C04EEDA7AC93}">
            <xm:f>OR('A. Background Information'!$I$8="CZK", 'A. Background Information'!$L$8="CZK")</xm:f>
            <x14:dxf>
              <numFmt numFmtId="173" formatCode="#,##0\ [$CZK]"/>
            </x14:dxf>
          </x14:cfRule>
          <x14:cfRule type="expression" priority="16" stopIfTrue="1" id="{EE83227E-5EB3-4D4C-94F3-13F898219B92}">
            <xm:f>OR('A. Background Information'!$I$8="BGN", 'A. Background Information'!$L$8="BGN")</xm:f>
            <x14:dxf>
              <numFmt numFmtId="175" formatCode="#,##0\ [$BGN]"/>
            </x14:dxf>
          </x14:cfRule>
          <x14:cfRule type="expression" priority="17" stopIfTrue="1" id="{76255273-3567-4223-9F3A-A3B1D9610F6C}">
            <xm:f>OR('A. Background Information'!$L$8="EUR", 'A. Background Information'!$I$8="EUR")</xm:f>
            <x14:dxf>
              <numFmt numFmtId="176" formatCode="#,##0\ [$EUR]"/>
            </x14:dxf>
          </x14:cfRule>
          <x14:cfRule type="expression" priority="18" stopIfTrue="1" id="{A4517BDE-40B5-481D-A0B2-4431A29ED016}">
            <xm:f>OR('A. Background Information'!$I$8="DKK", 'A. Background Information'!$L$8="DKK")</xm:f>
            <x14:dxf>
              <numFmt numFmtId="174" formatCode="#,##0\ [$kr.-406]"/>
            </x14:dxf>
          </x14:cfRule>
          <xm:sqref>T42:U45</xm:sqref>
        </x14:conditionalFormatting>
        <x14:conditionalFormatting xmlns:xm="http://schemas.microsoft.com/office/excel/2006/main">
          <x14:cfRule type="expression" priority="78" stopIfTrue="1" id="{7B7C0905-FFD8-40CA-8EEC-CDE122E92201}">
            <xm:f>OR('A. Background Information'!$I$8="BGN", 'A. Background Information'!$L$8="BGN")</xm:f>
            <x14:dxf>
              <numFmt numFmtId="175" formatCode="#,##0\ [$BGN]"/>
            </x14:dxf>
          </x14:cfRule>
          <x14:cfRule type="expression" priority="80" stopIfTrue="1" id="{84D8A32A-398C-4EFA-98C9-6FB3040EE030}">
            <xm:f>OR('A. Background Information'!$I$8="DKK", 'A. Background Information'!$L$8="DKK")</xm:f>
            <x14:dxf>
              <numFmt numFmtId="174" formatCode="#,##0\ [$kr.-406]"/>
            </x14:dxf>
          </x14:cfRule>
          <x14:cfRule type="expression" priority="74" id="{D58E59D0-249E-4C34-BF21-024E60F23E82}">
            <xm:f>OR('A. Background Information'!$I$8="RON", 'A. Background Information'!$L$8="RON")</xm:f>
            <x14:dxf>
              <numFmt numFmtId="171" formatCode="#,##0\ [$RON]"/>
            </x14:dxf>
          </x14:cfRule>
          <x14:cfRule type="expression" priority="73" id="{60F1C397-996F-4E9B-97B5-20B05F5DE821}">
            <xm:f>OR('A. Background Information'!$I$8="SEK", 'A. Background Information'!$L$8="SEK")</xm:f>
            <x14:dxf>
              <numFmt numFmtId="172" formatCode="#,##0\ [$SEK]"/>
            </x14:dxf>
          </x14:cfRule>
          <x14:cfRule type="expression" priority="79" stopIfTrue="1" id="{E4997753-8A42-4599-8747-CCAEE7230873}">
            <xm:f>OR('A. Background Information'!$L$8="EUR", 'A. Background Information'!$I$8="EUR")</xm:f>
            <x14:dxf>
              <numFmt numFmtId="176" formatCode="#,##0\ [$EUR]"/>
            </x14:dxf>
          </x14:cfRule>
          <x14:cfRule type="expression" priority="76" stopIfTrue="1" id="{B85F0105-67FE-40E6-8900-CEEAD3B00B4E}">
            <xm:f>OR('A. Background Information'!$I$8="HUF", 'A. Background Information'!$L$8="HUF")</xm:f>
            <x14:dxf>
              <numFmt numFmtId="169" formatCode="#,##0\ [$HUF]"/>
            </x14:dxf>
          </x14:cfRule>
          <x14:cfRule type="expression" priority="77" id="{80BE1CBC-0F99-4CAB-AABA-3633E0242E23}">
            <xm:f>OR('A. Background Information'!$I$8="CZK", 'A. Background Information'!$L$8="CZK")</xm:f>
            <x14:dxf>
              <numFmt numFmtId="173" formatCode="#,##0\ [$CZK]"/>
            </x14:dxf>
          </x14:cfRule>
          <x14:cfRule type="expression" priority="75" id="{DC78554E-8591-4CFC-AB81-3B966D2F1235}">
            <xm:f>OR('A. Background Information'!$I$8="PLN", 'A. Background Information'!$L$8="PLN")</xm:f>
            <x14:dxf>
              <numFmt numFmtId="170" formatCode="#,##0\ [$PLN]"/>
            </x14:dxf>
          </x14:cfRule>
          <xm:sqref>T51:U84 W51:X84</xm:sqref>
        </x14:conditionalFormatting>
        <x14:conditionalFormatting xmlns:xm="http://schemas.microsoft.com/office/excel/2006/main">
          <x14:cfRule type="expression" priority="7" stopIfTrue="1" id="{A2E6E6F6-1599-4741-8759-BCB6EC781C3B}">
            <xm:f>OR('A. Background Information'!$I$8="BGN", 'A. Background Information'!$L$8="BGN")</xm:f>
            <x14:dxf>
              <numFmt numFmtId="175" formatCode="#,##0\ [$BGN]"/>
            </x14:dxf>
          </x14:cfRule>
          <x14:cfRule type="expression" priority="3" id="{49EB9F0B-50A1-44B1-B911-B60F2D3E39E5}">
            <xm:f>OR('A. Background Information'!$I$8="RON", 'A. Background Information'!$L$8="RON")</xm:f>
            <x14:dxf>
              <numFmt numFmtId="171" formatCode="#,##0\ [$RON]"/>
            </x14:dxf>
          </x14:cfRule>
          <x14:cfRule type="expression" priority="4" id="{06851514-AC1C-40E8-BF9C-DF6E1488BCDC}">
            <xm:f>OR('A. Background Information'!$I$8="PLN", 'A. Background Information'!$L$8="PLN")</xm:f>
            <x14:dxf>
              <numFmt numFmtId="170" formatCode="#,##0\ [$PLN]"/>
            </x14:dxf>
          </x14:cfRule>
          <x14:cfRule type="expression" priority="5" stopIfTrue="1" id="{BE007812-CE3A-4D59-BF89-119C02D410B9}">
            <xm:f>OR('A. Background Information'!$I$8="HUF", 'A. Background Information'!$L$8="HUF")</xm:f>
            <x14:dxf>
              <numFmt numFmtId="169" formatCode="#,##0\ [$HUF]"/>
            </x14:dxf>
          </x14:cfRule>
          <x14:cfRule type="expression" priority="2" id="{DDF3D05D-D33B-4265-ADEE-7FE5B0E058C6}">
            <xm:f>OR('A. Background Information'!$I$8="SEK", 'A. Background Information'!$L$8="SEK")</xm:f>
            <x14:dxf>
              <numFmt numFmtId="172" formatCode="#,##0\ [$SEK]"/>
            </x14:dxf>
          </x14:cfRule>
          <x14:cfRule type="expression" priority="6" id="{3C153A2C-9DA7-4E0A-A31B-4E6F6E702998}">
            <xm:f>OR('A. Background Information'!$I$8="CZK", 'A. Background Information'!$L$8="CZK")</xm:f>
            <x14:dxf>
              <numFmt numFmtId="173" formatCode="#,##0\ [$CZK]"/>
            </x14:dxf>
          </x14:cfRule>
          <x14:cfRule type="expression" priority="9" stopIfTrue="1" id="{E758CAD7-7620-4ADF-AE3D-26020022B830}">
            <xm:f>OR('A. Background Information'!$I$8="DKK", 'A. Background Information'!$L$8="DKK")</xm:f>
            <x14:dxf>
              <numFmt numFmtId="174" formatCode="#,##0\ [$kr.-406]"/>
            </x14:dxf>
          </x14:cfRule>
          <x14:cfRule type="expression" priority="8" stopIfTrue="1" id="{CE9ED04F-393E-495D-A0EE-CE7E96E5BC8E}">
            <xm:f>OR('A. Background Information'!$L$8="EUR", 'A. Background Information'!$I$8="EUR")</xm:f>
            <x14:dxf>
              <numFmt numFmtId="176" formatCode="#,##0\ [$EUR]"/>
            </x14:dxf>
          </x14:cfRule>
          <xm:sqref>W42:X45</xm:sqref>
        </x14:conditionalFormatting>
        <x14:conditionalFormatting xmlns:xm="http://schemas.microsoft.com/office/excel/2006/main">
          <x14:cfRule type="expression" priority="178" stopIfTrue="1" id="{6C269CDF-AB35-0649-A4B8-9A9A5FB3B976}">
            <xm:f>OR('A. Background Information'!$I$8="HUF", 'A. Background Information'!$L$8="HUF")</xm:f>
            <x14:dxf>
              <numFmt numFmtId="169" formatCode="#,##0\ [$HUF]"/>
            </x14:dxf>
          </x14:cfRule>
          <x14:cfRule type="expression" priority="179" id="{DF60370F-ECBC-CD48-93B1-C7BC72307C5F}">
            <xm:f>OR('A. Background Information'!$I$8="CZK", 'A. Background Information'!$L$8="CZK")</xm:f>
            <x14:dxf>
              <numFmt numFmtId="173" formatCode="#,##0\ [$CZK]"/>
            </x14:dxf>
          </x14:cfRule>
          <x14:cfRule type="expression" priority="180" stopIfTrue="1" id="{DE7556EC-4B65-1145-912E-9AEF5E3A547C}">
            <xm:f>OR('A. Background Information'!$I$8="BGN", 'A. Background Information'!$L$8="BGN")</xm:f>
            <x14:dxf>
              <numFmt numFmtId="175" formatCode="#,##0\ [$BGN]"/>
            </x14:dxf>
          </x14:cfRule>
          <x14:cfRule type="expression" priority="181" stopIfTrue="1" id="{5F74BDDE-6DC1-EA4F-B701-F9010F66D2B1}">
            <xm:f>OR('A. Background Information'!$L$8="EUR", 'A. Background Information'!$I$8="EUR")</xm:f>
            <x14:dxf>
              <numFmt numFmtId="176" formatCode="#,##0\ [$EUR]"/>
            </x14:dxf>
          </x14:cfRule>
          <x14:cfRule type="expression" priority="185" stopIfTrue="1" id="{CD110D02-A532-2B41-9706-731B802756F9}">
            <xm:f>OR('A. Background Information'!$I$8="DKK", 'A. Background Information'!$L$8="DKK")</xm:f>
            <x14:dxf>
              <numFmt numFmtId="174" formatCode="#,##0\ [$kr.-406]"/>
            </x14:dxf>
          </x14:cfRule>
          <x14:cfRule type="expression" priority="175" id="{19A16270-FC21-BB43-B379-FCC2F18090B5}">
            <xm:f>OR('A. Background Information'!$I$8="SEK", 'A. Background Information'!$L$8="SEK")</xm:f>
            <x14:dxf>
              <numFmt numFmtId="172" formatCode="#,##0\ [$SEK]"/>
            </x14:dxf>
          </x14:cfRule>
          <x14:cfRule type="expression" priority="176" id="{A5E82D92-41BE-1E46-84DC-ED4A83F80C36}">
            <xm:f>OR('A. Background Information'!$I$8="RON", 'A. Background Information'!$L$8="RON")</xm:f>
            <x14:dxf>
              <numFmt numFmtId="171" formatCode="#,##0\ [$RON]"/>
            </x14:dxf>
          </x14:cfRule>
          <x14:cfRule type="expression" priority="177" id="{9EA939E3-0FB8-2045-A3AF-CC0C2265183F}">
            <xm:f>OR('A. Background Information'!$I$8="PLN", 'A. Background Information'!$L$8="PLN")</xm:f>
            <x14:dxf>
              <numFmt numFmtId="170" formatCode="#,##0\ [$PLN]"/>
            </x14:dxf>
          </x14:cfRule>
          <xm:sqref>Z83:Z84</xm:sqref>
        </x14:conditionalFormatting>
        <x14:conditionalFormatting xmlns:xm="http://schemas.microsoft.com/office/excel/2006/main">
          <x14:cfRule type="expression" priority="165" stopIfTrue="1" id="{177E33BD-D428-5B4B-A429-ADEBE0C5EA63}">
            <xm:f>OR('A. Background Information'!$L$8="EUR", 'A. Background Information'!$I$8="EUR")</xm:f>
            <x14:dxf>
              <numFmt numFmtId="176" formatCode="#,##0\ [$EUR]"/>
            </x14:dxf>
          </x14:cfRule>
          <x14:cfRule type="expression" priority="164" stopIfTrue="1" id="{E592E656-4C24-FF4C-8EF4-7FD1F0F117CD}">
            <xm:f>OR('A. Background Information'!$I$8="BGN", 'A. Background Information'!$L$8="BGN")</xm:f>
            <x14:dxf>
              <numFmt numFmtId="175" formatCode="#,##0\ [$BGN]"/>
            </x14:dxf>
          </x14:cfRule>
          <x14:cfRule type="expression" priority="166" stopIfTrue="1" id="{13979A77-BB01-284C-B544-4AFA6EDC61E2}">
            <xm:f>OR('A. Background Information'!$I$8="DKK", 'A. Background Information'!$L$8="DKK")</xm:f>
            <x14:dxf>
              <numFmt numFmtId="174" formatCode="#,##0\ [$kr.-406]"/>
            </x14:dxf>
          </x14:cfRule>
          <x14:cfRule type="expression" priority="163" id="{4A5AF69D-592C-0C48-8525-BECB4256DAAE}">
            <xm:f>OR('A. Background Information'!$I$8="CZK", 'A. Background Information'!$L$8="CZK")</xm:f>
            <x14:dxf>
              <numFmt numFmtId="173" formatCode="#,##0\ [$CZK]"/>
            </x14:dxf>
          </x14:cfRule>
          <x14:cfRule type="expression" priority="159" id="{948212D5-654F-3D44-8535-FD6770454AFD}">
            <xm:f>OR('A. Background Information'!$I$8="SEK", 'A. Background Information'!$L$8="SEK")</xm:f>
            <x14:dxf>
              <numFmt numFmtId="172" formatCode="#,##0\ [$SEK]"/>
            </x14:dxf>
          </x14:cfRule>
          <x14:cfRule type="expression" priority="160" id="{7162E608-43C4-794E-B359-D772C6D04FB6}">
            <xm:f>OR('A. Background Information'!$I$8="RON", 'A. Background Information'!$L$8="RON")</xm:f>
            <x14:dxf>
              <numFmt numFmtId="171" formatCode="#,##0\ [$RON]"/>
            </x14:dxf>
          </x14:cfRule>
          <x14:cfRule type="expression" priority="161" id="{108974CB-3CCF-7843-9524-62CF5F0B7347}">
            <xm:f>OR('A. Background Information'!$I$8="PLN", 'A. Background Information'!$L$8="PLN")</xm:f>
            <x14:dxf>
              <numFmt numFmtId="170" formatCode="#,##0\ [$PLN]"/>
            </x14:dxf>
          </x14:cfRule>
          <x14:cfRule type="expression" priority="162" stopIfTrue="1" id="{04469DC0-6427-F246-915E-ADEA232878C1}">
            <xm:f>OR('A. Background Information'!$I$8="HUF", 'A. Background Information'!$L$8="HUF")</xm:f>
            <x14:dxf>
              <numFmt numFmtId="169" formatCode="#,##0\ [$HUF]"/>
            </x14:dxf>
          </x14:cfRule>
          <xm:sqref>AA104:AC113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6374A-46C2-6245-A876-FF12813D820A}">
  <sheetPr codeName="Sheet4"/>
  <dimension ref="A2:C59"/>
  <sheetViews>
    <sheetView topLeftCell="A5" zoomScaleNormal="100" workbookViewId="0">
      <selection activeCell="T61" sqref="T61:U62"/>
    </sheetView>
  </sheetViews>
  <sheetFormatPr defaultColWidth="11" defaultRowHeight="15.5"/>
  <cols>
    <col min="3" max="3" width="15.58203125" customWidth="1"/>
  </cols>
  <sheetData>
    <row r="2" spans="1:3">
      <c r="A2" t="s">
        <v>435</v>
      </c>
      <c r="B2" t="s">
        <v>436</v>
      </c>
      <c r="C2" t="s">
        <v>437</v>
      </c>
    </row>
    <row r="3" spans="1:3">
      <c r="A3" t="s">
        <v>3</v>
      </c>
      <c r="C3" t="s">
        <v>438</v>
      </c>
    </row>
    <row r="4" spans="1:3">
      <c r="A4" t="s">
        <v>439</v>
      </c>
      <c r="C4" t="s">
        <v>440</v>
      </c>
    </row>
    <row r="5" spans="1:3">
      <c r="A5" s="1" t="s">
        <v>441</v>
      </c>
      <c r="B5" s="2" t="s">
        <v>442</v>
      </c>
      <c r="C5" s="1" t="s">
        <v>443</v>
      </c>
    </row>
    <row r="6" spans="1:3">
      <c r="A6" s="1" t="s">
        <v>444</v>
      </c>
      <c r="B6" s="2" t="s">
        <v>445</v>
      </c>
      <c r="C6" s="1" t="s">
        <v>443</v>
      </c>
    </row>
    <row r="7" spans="1:3">
      <c r="A7" s="1" t="s">
        <v>446</v>
      </c>
      <c r="B7" s="2" t="s">
        <v>447</v>
      </c>
      <c r="C7" s="1" t="s">
        <v>448</v>
      </c>
    </row>
    <row r="8" spans="1:3">
      <c r="A8" s="1" t="s">
        <v>449</v>
      </c>
      <c r="B8" s="2" t="s">
        <v>450</v>
      </c>
      <c r="C8" s="3" t="s">
        <v>443</v>
      </c>
    </row>
    <row r="9" spans="1:3">
      <c r="A9" s="1" t="s">
        <v>451</v>
      </c>
      <c r="B9" s="2" t="s">
        <v>452</v>
      </c>
      <c r="C9" s="1" t="s">
        <v>443</v>
      </c>
    </row>
    <row r="10" spans="1:3">
      <c r="A10" s="1" t="s">
        <v>453</v>
      </c>
      <c r="B10" s="2" t="s">
        <v>454</v>
      </c>
      <c r="C10" s="1" t="s">
        <v>455</v>
      </c>
    </row>
    <row r="11" spans="1:3">
      <c r="A11" s="1" t="s">
        <v>456</v>
      </c>
      <c r="B11" s="2" t="s">
        <v>457</v>
      </c>
      <c r="C11" s="1" t="s">
        <v>458</v>
      </c>
    </row>
    <row r="12" spans="1:3">
      <c r="A12" s="1" t="s">
        <v>459</v>
      </c>
      <c r="B12" s="2" t="s">
        <v>460</v>
      </c>
      <c r="C12" s="3" t="s">
        <v>443</v>
      </c>
    </row>
    <row r="13" spans="1:3">
      <c r="A13" s="1" t="s">
        <v>461</v>
      </c>
      <c r="B13" s="2" t="s">
        <v>462</v>
      </c>
      <c r="C13" s="3" t="s">
        <v>443</v>
      </c>
    </row>
    <row r="14" spans="1:3">
      <c r="A14" s="1" t="s">
        <v>4</v>
      </c>
      <c r="B14" s="2" t="s">
        <v>463</v>
      </c>
      <c r="C14" s="3" t="s">
        <v>443</v>
      </c>
    </row>
    <row r="15" spans="1:3">
      <c r="A15" s="1" t="s">
        <v>464</v>
      </c>
      <c r="B15" s="2" t="s">
        <v>465</v>
      </c>
      <c r="C15" s="3" t="s">
        <v>443</v>
      </c>
    </row>
    <row r="16" spans="1:3">
      <c r="A16" s="1" t="s">
        <v>466</v>
      </c>
      <c r="B16" s="2" t="s">
        <v>467</v>
      </c>
      <c r="C16" s="3" t="s">
        <v>443</v>
      </c>
    </row>
    <row r="17" spans="1:3">
      <c r="A17" s="1" t="s">
        <v>468</v>
      </c>
      <c r="B17" s="2" t="s">
        <v>469</v>
      </c>
      <c r="C17" s="3" t="s">
        <v>470</v>
      </c>
    </row>
    <row r="18" spans="1:3">
      <c r="A18" s="1" t="s">
        <v>471</v>
      </c>
      <c r="B18" s="2" t="s">
        <v>472</v>
      </c>
      <c r="C18" s="3" t="s">
        <v>443</v>
      </c>
    </row>
    <row r="19" spans="1:3">
      <c r="A19" s="1" t="s">
        <v>473</v>
      </c>
      <c r="B19" s="2" t="s">
        <v>474</v>
      </c>
      <c r="C19" s="3" t="s">
        <v>443</v>
      </c>
    </row>
    <row r="20" spans="1:3">
      <c r="A20" s="1" t="s">
        <v>475</v>
      </c>
      <c r="B20" s="2" t="s">
        <v>476</v>
      </c>
      <c r="C20" s="3" t="s">
        <v>443</v>
      </c>
    </row>
    <row r="21" spans="1:3">
      <c r="A21" s="1" t="s">
        <v>477</v>
      </c>
      <c r="B21" s="2" t="s">
        <v>478</v>
      </c>
      <c r="C21" s="3" t="s">
        <v>443</v>
      </c>
    </row>
    <row r="22" spans="1:3">
      <c r="A22" s="1" t="s">
        <v>479</v>
      </c>
      <c r="B22" s="2" t="s">
        <v>480</v>
      </c>
      <c r="C22" s="3" t="s">
        <v>443</v>
      </c>
    </row>
    <row r="23" spans="1:3">
      <c r="A23" s="1" t="s">
        <v>481</v>
      </c>
      <c r="B23" s="2" t="s">
        <v>482</v>
      </c>
      <c r="C23" s="3" t="s">
        <v>443</v>
      </c>
    </row>
    <row r="24" spans="1:3">
      <c r="A24" s="1" t="s">
        <v>483</v>
      </c>
      <c r="B24" s="2" t="s">
        <v>484</v>
      </c>
      <c r="C24" s="3" t="s">
        <v>443</v>
      </c>
    </row>
    <row r="25" spans="1:3">
      <c r="A25" s="1" t="s">
        <v>485</v>
      </c>
      <c r="B25" s="2" t="s">
        <v>486</v>
      </c>
      <c r="C25" s="3" t="s">
        <v>487</v>
      </c>
    </row>
    <row r="26" spans="1:3">
      <c r="A26" s="1" t="s">
        <v>488</v>
      </c>
      <c r="B26" s="2" t="s">
        <v>489</v>
      </c>
      <c r="C26" s="3" t="s">
        <v>443</v>
      </c>
    </row>
    <row r="27" spans="1:3">
      <c r="A27" s="1" t="s">
        <v>490</v>
      </c>
      <c r="B27" s="2" t="s">
        <v>491</v>
      </c>
      <c r="C27" s="3" t="s">
        <v>492</v>
      </c>
    </row>
    <row r="28" spans="1:3">
      <c r="A28" s="1" t="s">
        <v>493</v>
      </c>
      <c r="B28" s="2" t="s">
        <v>494</v>
      </c>
      <c r="C28" s="3" t="s">
        <v>443</v>
      </c>
    </row>
    <row r="29" spans="1:3">
      <c r="A29" s="1" t="s">
        <v>495</v>
      </c>
      <c r="B29" s="2" t="s">
        <v>496</v>
      </c>
      <c r="C29" s="3" t="s">
        <v>443</v>
      </c>
    </row>
    <row r="30" spans="1:3">
      <c r="A30" s="1" t="s">
        <v>497</v>
      </c>
      <c r="B30" s="2" t="s">
        <v>498</v>
      </c>
      <c r="C30" s="3" t="s">
        <v>443</v>
      </c>
    </row>
    <row r="31" spans="1:3">
      <c r="A31" s="1" t="s">
        <v>499</v>
      </c>
      <c r="B31" s="2" t="s">
        <v>500</v>
      </c>
      <c r="C31" s="3" t="s">
        <v>501</v>
      </c>
    </row>
    <row r="33" spans="1:1">
      <c r="A33" t="s">
        <v>502</v>
      </c>
    </row>
    <row r="34" spans="1:1">
      <c r="A34" t="s">
        <v>3</v>
      </c>
    </row>
    <row r="35" spans="1:1">
      <c r="A35" t="s">
        <v>448</v>
      </c>
    </row>
    <row r="36" spans="1:1">
      <c r="A36" t="s">
        <v>455</v>
      </c>
    </row>
    <row r="37" spans="1:1">
      <c r="A37" t="s">
        <v>458</v>
      </c>
    </row>
    <row r="38" spans="1:1">
      <c r="A38" t="s">
        <v>443</v>
      </c>
    </row>
    <row r="39" spans="1:1">
      <c r="A39" t="s">
        <v>470</v>
      </c>
    </row>
    <row r="40" spans="1:1">
      <c r="A40" t="s">
        <v>487</v>
      </c>
    </row>
    <row r="41" spans="1:1">
      <c r="A41" t="s">
        <v>492</v>
      </c>
    </row>
    <row r="42" spans="1:1">
      <c r="A42" t="s">
        <v>501</v>
      </c>
    </row>
    <row r="46" spans="1:1">
      <c r="A46" t="s">
        <v>503</v>
      </c>
    </row>
    <row r="47" spans="1:1">
      <c r="A47" t="s">
        <v>504</v>
      </c>
    </row>
    <row r="49" spans="1:1">
      <c r="A49" t="s">
        <v>505</v>
      </c>
    </row>
    <row r="50" spans="1:1">
      <c r="A50" t="s">
        <v>506</v>
      </c>
    </row>
    <row r="51" spans="1:1">
      <c r="A51" t="s">
        <v>507</v>
      </c>
    </row>
    <row r="52" spans="1:1">
      <c r="A52" t="s">
        <v>508</v>
      </c>
    </row>
    <row r="53" spans="1:1">
      <c r="A53" t="s">
        <v>509</v>
      </c>
    </row>
    <row r="55" spans="1:1">
      <c r="A55" t="s">
        <v>505</v>
      </c>
    </row>
    <row r="56" spans="1:1">
      <c r="A56" t="s">
        <v>506</v>
      </c>
    </row>
    <row r="57" spans="1:1">
      <c r="A57" t="s">
        <v>507</v>
      </c>
    </row>
    <row r="58" spans="1:1">
      <c r="A58" t="s">
        <v>510</v>
      </c>
    </row>
    <row r="59" spans="1:1">
      <c r="A59" t="s">
        <v>509</v>
      </c>
    </row>
  </sheetData>
  <pageMargins left="0.7" right="0.7" top="0.75" bottom="0.75" header="0.3" footer="0.3"/>
  <headerFooter>
    <oddFooter>&amp;C_x000D_&amp;1#&amp;"Verdana"&amp;7&amp;K000000 Confidential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D7AFD-CE13-4770-8351-FDD0E2A0E05F}">
  <dimension ref="A1:P542"/>
  <sheetViews>
    <sheetView topLeftCell="A407" workbookViewId="0">
      <selection activeCell="E442" sqref="E441:E442"/>
    </sheetView>
  </sheetViews>
  <sheetFormatPr defaultColWidth="11" defaultRowHeight="15.5"/>
  <cols>
    <col min="1" max="1" width="11" style="6"/>
    <col min="2" max="2" width="53.5" style="4" customWidth="1"/>
    <col min="3" max="3" width="19.5" style="4" customWidth="1"/>
    <col min="4" max="4" width="11.5" style="6" customWidth="1"/>
    <col min="5" max="5" width="17" style="4" customWidth="1"/>
    <col min="6" max="6" width="20.5" style="4" bestFit="1" customWidth="1"/>
    <col min="7" max="8" width="8.5" style="6" customWidth="1"/>
    <col min="9" max="9" width="16.5" style="5" customWidth="1"/>
    <col min="10" max="10" width="11" style="5" customWidth="1"/>
    <col min="11" max="11" width="11.58203125" style="5" bestFit="1" customWidth="1"/>
    <col min="12" max="12" width="9.33203125" style="5" customWidth="1"/>
    <col min="13" max="13" width="19" style="5" customWidth="1"/>
    <col min="14" max="14" width="13.58203125" style="5" customWidth="1"/>
    <col min="15" max="15" width="22.33203125" style="5" bestFit="1" customWidth="1"/>
    <col min="16" max="16" width="17.5" style="4" customWidth="1"/>
    <col min="17" max="16384" width="11" style="4"/>
  </cols>
  <sheetData>
    <row r="1" spans="1:16" ht="43.5">
      <c r="A1" s="12" t="s">
        <v>511</v>
      </c>
      <c r="B1" s="12" t="s">
        <v>512</v>
      </c>
      <c r="C1" s="12" t="s">
        <v>513</v>
      </c>
      <c r="D1" s="12" t="s">
        <v>514</v>
      </c>
      <c r="E1" s="12" t="s">
        <v>515</v>
      </c>
      <c r="F1" s="12" t="s">
        <v>516</v>
      </c>
      <c r="G1" s="13" t="s">
        <v>435</v>
      </c>
      <c r="H1" s="13"/>
      <c r="I1" s="12" t="s">
        <v>517</v>
      </c>
      <c r="J1" s="12" t="s">
        <v>518</v>
      </c>
      <c r="K1" s="12" t="s">
        <v>519</v>
      </c>
      <c r="L1" s="12" t="s">
        <v>520</v>
      </c>
      <c r="M1" s="12" t="s">
        <v>521</v>
      </c>
      <c r="N1" s="12" t="s">
        <v>522</v>
      </c>
      <c r="O1" s="12" t="s">
        <v>523</v>
      </c>
      <c r="P1" s="12" t="s">
        <v>524</v>
      </c>
    </row>
    <row r="2" spans="1:16">
      <c r="A2" s="10"/>
      <c r="B2" s="4" t="s">
        <v>3</v>
      </c>
      <c r="C2" s="4" t="s">
        <v>438</v>
      </c>
      <c r="D2" s="10"/>
      <c r="E2" s="10"/>
      <c r="F2" s="10"/>
      <c r="G2" s="11"/>
      <c r="H2" s="11"/>
      <c r="I2" s="10"/>
      <c r="J2" s="10"/>
      <c r="K2" s="10"/>
      <c r="L2" s="10"/>
      <c r="M2" s="10"/>
      <c r="N2" s="10"/>
      <c r="O2" s="10"/>
      <c r="P2" s="10"/>
    </row>
    <row r="3" spans="1:16">
      <c r="A3" s="10"/>
      <c r="B3" s="4" t="s">
        <v>525</v>
      </c>
      <c r="C3" s="4" t="s">
        <v>438</v>
      </c>
      <c r="D3" s="10"/>
      <c r="E3" s="10"/>
      <c r="F3" s="10"/>
      <c r="G3" s="11"/>
      <c r="H3" s="11"/>
      <c r="I3" s="10"/>
      <c r="J3" s="10"/>
      <c r="K3" s="10"/>
      <c r="L3" s="10"/>
      <c r="M3" s="10"/>
      <c r="N3" s="10"/>
      <c r="O3" s="10"/>
      <c r="P3" s="10"/>
    </row>
    <row r="4" spans="1:16">
      <c r="A4" s="6">
        <v>1</v>
      </c>
      <c r="B4" s="4" t="s">
        <v>526</v>
      </c>
      <c r="C4" s="4" t="s">
        <v>527</v>
      </c>
      <c r="D4" s="6">
        <v>5</v>
      </c>
      <c r="E4" s="8">
        <v>18662658</v>
      </c>
      <c r="F4" s="8">
        <v>16796392</v>
      </c>
      <c r="G4" s="7" t="s">
        <v>442</v>
      </c>
      <c r="H4" s="7" t="s">
        <v>441</v>
      </c>
      <c r="I4" s="5" t="s">
        <v>528</v>
      </c>
      <c r="J4" s="5" t="s">
        <v>528</v>
      </c>
      <c r="K4" s="5" t="s">
        <v>529</v>
      </c>
      <c r="L4" s="5" t="s">
        <v>530</v>
      </c>
      <c r="M4" s="5" t="s">
        <v>531</v>
      </c>
      <c r="N4" s="5" t="s">
        <v>532</v>
      </c>
      <c r="O4" s="5" t="s">
        <v>19</v>
      </c>
      <c r="P4" s="5" t="s">
        <v>19</v>
      </c>
    </row>
    <row r="5" spans="1:16">
      <c r="B5" s="4" t="s">
        <v>533</v>
      </c>
      <c r="C5" s="4" t="s">
        <v>534</v>
      </c>
      <c r="D5" s="6">
        <v>65</v>
      </c>
      <c r="E5" s="8">
        <v>34669822.070000008</v>
      </c>
      <c r="F5" s="8">
        <v>27936378</v>
      </c>
      <c r="G5" s="7" t="s">
        <v>442</v>
      </c>
      <c r="H5" s="7" t="s">
        <v>441</v>
      </c>
      <c r="I5" s="5" t="s">
        <v>17</v>
      </c>
      <c r="J5" s="5" t="s">
        <v>17</v>
      </c>
      <c r="K5" s="5" t="s">
        <v>529</v>
      </c>
      <c r="L5" s="5" t="s">
        <v>530</v>
      </c>
      <c r="M5" s="5" t="s">
        <v>535</v>
      </c>
      <c r="N5" s="5" t="s">
        <v>19</v>
      </c>
      <c r="O5" s="5" t="s">
        <v>19</v>
      </c>
      <c r="P5" s="5" t="s">
        <v>19</v>
      </c>
    </row>
    <row r="6" spans="1:16">
      <c r="B6" s="4" t="s">
        <v>536</v>
      </c>
      <c r="C6" s="4" t="s">
        <v>537</v>
      </c>
      <c r="D6" s="6" t="s">
        <v>538</v>
      </c>
      <c r="E6" s="8">
        <v>1064614613.9999999</v>
      </c>
      <c r="F6" s="8">
        <v>452610189</v>
      </c>
      <c r="G6" s="7" t="s">
        <v>442</v>
      </c>
      <c r="H6" s="7" t="s">
        <v>441</v>
      </c>
      <c r="I6" s="5" t="s">
        <v>539</v>
      </c>
      <c r="J6" s="5" t="s">
        <v>540</v>
      </c>
      <c r="K6" s="5" t="s">
        <v>541</v>
      </c>
      <c r="L6" s="5" t="s">
        <v>542</v>
      </c>
      <c r="M6" s="5" t="s">
        <v>543</v>
      </c>
      <c r="N6" s="5" t="s">
        <v>532</v>
      </c>
      <c r="O6" s="5" t="s">
        <v>19</v>
      </c>
      <c r="P6" s="5" t="s">
        <v>19</v>
      </c>
    </row>
    <row r="7" spans="1:16">
      <c r="A7" s="6">
        <v>1</v>
      </c>
      <c r="B7" s="4" t="s">
        <v>544</v>
      </c>
      <c r="C7" s="4" t="s">
        <v>545</v>
      </c>
      <c r="D7" s="6" t="s">
        <v>546</v>
      </c>
      <c r="E7" s="8">
        <v>1796695016.9100003</v>
      </c>
      <c r="F7" s="8">
        <v>597426558</v>
      </c>
      <c r="G7" s="7" t="s">
        <v>442</v>
      </c>
      <c r="H7" s="7" t="s">
        <v>441</v>
      </c>
      <c r="I7" s="5" t="s">
        <v>547</v>
      </c>
      <c r="J7" s="5" t="s">
        <v>540</v>
      </c>
      <c r="K7" s="5" t="s">
        <v>541</v>
      </c>
      <c r="L7" s="5" t="s">
        <v>542</v>
      </c>
      <c r="M7" s="5" t="s">
        <v>543</v>
      </c>
      <c r="N7" s="5" t="s">
        <v>532</v>
      </c>
      <c r="O7" s="5" t="s">
        <v>19</v>
      </c>
      <c r="P7" s="5" t="s">
        <v>19</v>
      </c>
    </row>
    <row r="8" spans="1:16">
      <c r="B8" s="4" t="s">
        <v>548</v>
      </c>
      <c r="C8" s="4" t="s">
        <v>549</v>
      </c>
      <c r="D8" s="6" t="s">
        <v>550</v>
      </c>
      <c r="E8" s="8">
        <v>195896772.64999998</v>
      </c>
      <c r="F8" s="8">
        <v>157023674</v>
      </c>
      <c r="G8" s="7" t="s">
        <v>442</v>
      </c>
      <c r="H8" s="7" t="s">
        <v>441</v>
      </c>
      <c r="I8" s="5" t="s">
        <v>15</v>
      </c>
      <c r="J8" s="5" t="s">
        <v>15</v>
      </c>
      <c r="K8" s="5" t="s">
        <v>529</v>
      </c>
      <c r="L8" s="5" t="s">
        <v>542</v>
      </c>
      <c r="M8" s="5" t="s">
        <v>551</v>
      </c>
      <c r="N8" s="5" t="s">
        <v>19</v>
      </c>
      <c r="O8" s="5" t="s">
        <v>19</v>
      </c>
      <c r="P8" s="5" t="s">
        <v>19</v>
      </c>
    </row>
    <row r="9" spans="1:16">
      <c r="B9" s="4" t="s">
        <v>552</v>
      </c>
      <c r="C9" s="4" t="s">
        <v>553</v>
      </c>
      <c r="D9" s="6" t="s">
        <v>554</v>
      </c>
      <c r="E9" s="8">
        <v>15000000.000000004</v>
      </c>
      <c r="F9" s="8">
        <v>6718094</v>
      </c>
      <c r="G9" s="7" t="s">
        <v>442</v>
      </c>
      <c r="H9" s="7" t="s">
        <v>441</v>
      </c>
      <c r="I9" s="5" t="s">
        <v>14</v>
      </c>
      <c r="J9" s="5" t="s">
        <v>14</v>
      </c>
      <c r="K9" s="5" t="s">
        <v>555</v>
      </c>
      <c r="L9" s="5" t="s">
        <v>530</v>
      </c>
      <c r="M9" s="5" t="s">
        <v>556</v>
      </c>
      <c r="N9" s="5" t="s">
        <v>19</v>
      </c>
      <c r="O9" s="5" t="s">
        <v>19</v>
      </c>
      <c r="P9" s="5" t="s">
        <v>19</v>
      </c>
    </row>
    <row r="10" spans="1:16">
      <c r="B10" s="4" t="s">
        <v>557</v>
      </c>
      <c r="C10" s="4" t="s">
        <v>558</v>
      </c>
      <c r="D10" s="6" t="s">
        <v>550</v>
      </c>
      <c r="E10" s="8">
        <v>35495650.249999993</v>
      </c>
      <c r="F10" s="8">
        <v>29983235</v>
      </c>
      <c r="G10" s="7" t="s">
        <v>442</v>
      </c>
      <c r="H10" s="7" t="s">
        <v>441</v>
      </c>
      <c r="I10" s="5" t="s">
        <v>16</v>
      </c>
      <c r="J10" s="5" t="s">
        <v>16</v>
      </c>
      <c r="K10" s="5" t="s">
        <v>555</v>
      </c>
      <c r="L10" s="5" t="s">
        <v>530</v>
      </c>
      <c r="M10" s="5" t="s">
        <v>535</v>
      </c>
      <c r="N10" s="5" t="s">
        <v>19</v>
      </c>
      <c r="O10" s="5" t="s">
        <v>19</v>
      </c>
      <c r="P10" s="5" t="s">
        <v>19</v>
      </c>
    </row>
    <row r="11" spans="1:16">
      <c r="B11" s="4" t="s">
        <v>3</v>
      </c>
      <c r="C11" s="4" t="s">
        <v>438</v>
      </c>
      <c r="E11" s="8"/>
      <c r="F11" s="8"/>
      <c r="G11" s="7"/>
      <c r="H11" s="7"/>
      <c r="P11" s="5"/>
    </row>
    <row r="12" spans="1:16">
      <c r="B12" s="4" t="s">
        <v>525</v>
      </c>
      <c r="C12" s="4" t="s">
        <v>438</v>
      </c>
      <c r="E12" s="8"/>
      <c r="F12" s="8"/>
      <c r="G12" s="7"/>
      <c r="H12" s="7"/>
      <c r="P12" s="5"/>
    </row>
    <row r="13" spans="1:16">
      <c r="B13" s="4" t="s">
        <v>559</v>
      </c>
      <c r="C13" s="4" t="s">
        <v>560</v>
      </c>
      <c r="D13" s="6" t="s">
        <v>538</v>
      </c>
      <c r="E13" s="8">
        <v>19617315.98</v>
      </c>
      <c r="F13" s="8">
        <v>9808658</v>
      </c>
      <c r="G13" s="7" t="s">
        <v>445</v>
      </c>
      <c r="H13" s="7"/>
      <c r="I13" s="5" t="s">
        <v>528</v>
      </c>
      <c r="J13" s="5" t="s">
        <v>528</v>
      </c>
      <c r="K13" s="5" t="s">
        <v>529</v>
      </c>
      <c r="L13" s="5" t="s">
        <v>530</v>
      </c>
      <c r="M13" s="5" t="s">
        <v>531</v>
      </c>
      <c r="N13" s="5" t="s">
        <v>561</v>
      </c>
      <c r="O13" s="5" t="s">
        <v>561</v>
      </c>
      <c r="P13" s="5" t="s">
        <v>20</v>
      </c>
    </row>
    <row r="14" spans="1:16">
      <c r="B14" s="4" t="s">
        <v>562</v>
      </c>
      <c r="C14" s="4" t="s">
        <v>563</v>
      </c>
      <c r="D14" s="6" t="s">
        <v>538</v>
      </c>
      <c r="E14" s="8">
        <v>59011708</v>
      </c>
      <c r="F14" s="8">
        <v>53110536</v>
      </c>
      <c r="G14" s="7" t="s">
        <v>445</v>
      </c>
      <c r="H14" s="7"/>
      <c r="I14" s="5" t="s">
        <v>528</v>
      </c>
      <c r="J14" s="5" t="s">
        <v>528</v>
      </c>
      <c r="K14" s="5" t="s">
        <v>529</v>
      </c>
      <c r="L14" s="5" t="s">
        <v>530</v>
      </c>
      <c r="M14" s="5" t="s">
        <v>531</v>
      </c>
      <c r="N14" s="5" t="s">
        <v>532</v>
      </c>
      <c r="O14" s="5" t="s">
        <v>19</v>
      </c>
      <c r="P14" s="5" t="s">
        <v>19</v>
      </c>
    </row>
    <row r="15" spans="1:16">
      <c r="B15" s="4" t="s">
        <v>564</v>
      </c>
      <c r="C15" s="4" t="s">
        <v>565</v>
      </c>
      <c r="D15" s="6" t="s">
        <v>538</v>
      </c>
      <c r="E15" s="8">
        <v>133211683</v>
      </c>
      <c r="F15" s="8">
        <v>53284673</v>
      </c>
      <c r="G15" s="7" t="s">
        <v>445</v>
      </c>
      <c r="H15" s="7"/>
      <c r="I15" s="5" t="s">
        <v>528</v>
      </c>
      <c r="J15" s="5" t="s">
        <v>528</v>
      </c>
      <c r="K15" s="5" t="s">
        <v>529</v>
      </c>
      <c r="L15" s="5" t="s">
        <v>530</v>
      </c>
      <c r="M15" s="5" t="s">
        <v>531</v>
      </c>
      <c r="N15" s="5" t="s">
        <v>532</v>
      </c>
      <c r="O15" s="5" t="s">
        <v>532</v>
      </c>
      <c r="P15" s="5" t="s">
        <v>20</v>
      </c>
    </row>
    <row r="16" spans="1:16">
      <c r="B16" s="4" t="s">
        <v>566</v>
      </c>
      <c r="C16" s="4" t="s">
        <v>567</v>
      </c>
      <c r="D16" s="6" t="s">
        <v>550</v>
      </c>
      <c r="E16" s="8">
        <v>44332264.709999993</v>
      </c>
      <c r="F16" s="8">
        <v>37469358</v>
      </c>
      <c r="G16" s="7" t="s">
        <v>445</v>
      </c>
      <c r="H16" s="7"/>
      <c r="I16" s="5" t="s">
        <v>17</v>
      </c>
      <c r="J16" s="5" t="s">
        <v>17</v>
      </c>
      <c r="K16" s="5" t="s">
        <v>529</v>
      </c>
      <c r="L16" s="5" t="s">
        <v>530</v>
      </c>
      <c r="M16" s="5" t="s">
        <v>535</v>
      </c>
      <c r="N16" s="5" t="s">
        <v>19</v>
      </c>
      <c r="O16" s="5" t="s">
        <v>19</v>
      </c>
      <c r="P16" s="5" t="s">
        <v>19</v>
      </c>
    </row>
    <row r="17" spans="1:16">
      <c r="B17" s="4" t="s">
        <v>568</v>
      </c>
      <c r="C17" s="4" t="s">
        <v>569</v>
      </c>
      <c r="D17" s="6" t="s">
        <v>546</v>
      </c>
      <c r="E17" s="8">
        <v>303210289.99000001</v>
      </c>
      <c r="F17" s="8">
        <v>121284115</v>
      </c>
      <c r="G17" s="7" t="s">
        <v>445</v>
      </c>
      <c r="H17" s="7"/>
      <c r="I17" s="5" t="s">
        <v>11</v>
      </c>
      <c r="J17" s="5" t="s">
        <v>11</v>
      </c>
      <c r="K17" s="5" t="s">
        <v>529</v>
      </c>
      <c r="L17" s="5" t="s">
        <v>542</v>
      </c>
      <c r="M17" s="5" t="s">
        <v>570</v>
      </c>
      <c r="N17" s="5" t="s">
        <v>532</v>
      </c>
      <c r="O17" s="5" t="s">
        <v>532</v>
      </c>
      <c r="P17" s="5" t="s">
        <v>20</v>
      </c>
    </row>
    <row r="18" spans="1:16">
      <c r="A18" s="6">
        <v>1</v>
      </c>
      <c r="B18" s="4" t="s">
        <v>571</v>
      </c>
      <c r="C18" s="4" t="s">
        <v>572</v>
      </c>
      <c r="D18" s="6" t="s">
        <v>546</v>
      </c>
      <c r="E18" s="8">
        <v>596393389.21000004</v>
      </c>
      <c r="F18" s="8">
        <v>276078233</v>
      </c>
      <c r="G18" s="7" t="s">
        <v>445</v>
      </c>
      <c r="H18" s="7"/>
      <c r="I18" s="5" t="s">
        <v>11</v>
      </c>
      <c r="J18" s="5" t="s">
        <v>11</v>
      </c>
      <c r="K18" s="5" t="s">
        <v>529</v>
      </c>
      <c r="L18" s="5" t="s">
        <v>542</v>
      </c>
      <c r="M18" s="5" t="s">
        <v>570</v>
      </c>
      <c r="N18" s="5" t="s">
        <v>532</v>
      </c>
      <c r="O18" s="5" t="s">
        <v>532</v>
      </c>
      <c r="P18" s="5" t="s">
        <v>20</v>
      </c>
    </row>
    <row r="19" spans="1:16">
      <c r="B19" s="4" t="s">
        <v>573</v>
      </c>
      <c r="C19" s="4" t="s">
        <v>574</v>
      </c>
      <c r="D19" s="6" t="s">
        <v>546</v>
      </c>
      <c r="E19" s="8">
        <v>1945186546.259999</v>
      </c>
      <c r="F19" s="8">
        <v>778074616</v>
      </c>
      <c r="G19" s="7" t="s">
        <v>445</v>
      </c>
      <c r="H19" s="7"/>
      <c r="I19" s="5" t="s">
        <v>547</v>
      </c>
      <c r="J19" s="5" t="s">
        <v>540</v>
      </c>
      <c r="K19" s="5" t="s">
        <v>541</v>
      </c>
      <c r="L19" s="5" t="s">
        <v>542</v>
      </c>
      <c r="M19" s="5" t="s">
        <v>543</v>
      </c>
      <c r="N19" s="5" t="s">
        <v>561</v>
      </c>
      <c r="O19" s="5" t="s">
        <v>561</v>
      </c>
      <c r="P19" s="5" t="s">
        <v>20</v>
      </c>
    </row>
    <row r="20" spans="1:16">
      <c r="A20" s="6">
        <v>1</v>
      </c>
      <c r="B20" s="4" t="s">
        <v>575</v>
      </c>
      <c r="C20" s="4" t="s">
        <v>576</v>
      </c>
      <c r="D20" s="6" t="s">
        <v>538</v>
      </c>
      <c r="E20" s="8">
        <v>1004552174.0699998</v>
      </c>
      <c r="F20" s="8">
        <v>431938669</v>
      </c>
      <c r="G20" s="7" t="s">
        <v>445</v>
      </c>
      <c r="H20" s="7"/>
      <c r="I20" s="5" t="s">
        <v>528</v>
      </c>
      <c r="J20" s="5" t="s">
        <v>528</v>
      </c>
      <c r="K20" s="5" t="s">
        <v>529</v>
      </c>
      <c r="L20" s="5" t="s">
        <v>542</v>
      </c>
      <c r="M20" s="5" t="s">
        <v>577</v>
      </c>
      <c r="N20" s="5" t="s">
        <v>532</v>
      </c>
      <c r="O20" s="5" t="s">
        <v>532</v>
      </c>
      <c r="P20" s="5" t="s">
        <v>20</v>
      </c>
    </row>
    <row r="21" spans="1:16">
      <c r="B21" s="4" t="s">
        <v>578</v>
      </c>
      <c r="C21" s="4" t="s">
        <v>579</v>
      </c>
      <c r="D21" s="6" t="s">
        <v>538</v>
      </c>
      <c r="E21" s="8">
        <v>1678668408.0599999</v>
      </c>
      <c r="F21" s="8">
        <v>779481852</v>
      </c>
      <c r="G21" s="7" t="s">
        <v>445</v>
      </c>
      <c r="H21" s="7"/>
      <c r="I21" s="5" t="s">
        <v>528</v>
      </c>
      <c r="J21" s="5" t="s">
        <v>528</v>
      </c>
      <c r="K21" s="5" t="s">
        <v>529</v>
      </c>
      <c r="L21" s="5" t="s">
        <v>580</v>
      </c>
      <c r="M21" s="5" t="s">
        <v>581</v>
      </c>
      <c r="N21" s="5" t="s">
        <v>561</v>
      </c>
      <c r="O21" s="5" t="s">
        <v>561</v>
      </c>
      <c r="P21" s="5" t="s">
        <v>20</v>
      </c>
    </row>
    <row r="22" spans="1:16">
      <c r="B22" s="4" t="s">
        <v>582</v>
      </c>
      <c r="C22" s="4" t="s">
        <v>583</v>
      </c>
      <c r="D22" s="6" t="s">
        <v>550</v>
      </c>
      <c r="E22" s="8">
        <v>255170983.40000001</v>
      </c>
      <c r="F22" s="8">
        <v>207449817</v>
      </c>
      <c r="G22" s="7" t="s">
        <v>445</v>
      </c>
      <c r="H22" s="7"/>
      <c r="I22" s="5" t="s">
        <v>15</v>
      </c>
      <c r="J22" s="5" t="s">
        <v>15</v>
      </c>
      <c r="K22" s="5" t="s">
        <v>529</v>
      </c>
      <c r="L22" s="5" t="s">
        <v>542</v>
      </c>
      <c r="M22" s="5" t="s">
        <v>551</v>
      </c>
      <c r="N22" s="5" t="s">
        <v>19</v>
      </c>
      <c r="O22" s="5" t="s">
        <v>19</v>
      </c>
      <c r="P22" s="5" t="s">
        <v>19</v>
      </c>
    </row>
    <row r="23" spans="1:16">
      <c r="B23" s="4" t="s">
        <v>584</v>
      </c>
      <c r="C23" s="4" t="s">
        <v>585</v>
      </c>
      <c r="D23" s="6" t="s">
        <v>554</v>
      </c>
      <c r="E23" s="8">
        <v>68223171.010000005</v>
      </c>
      <c r="F23" s="8">
        <v>40266171</v>
      </c>
      <c r="G23" s="7" t="s">
        <v>445</v>
      </c>
      <c r="H23" s="7"/>
      <c r="I23" s="5" t="s">
        <v>14</v>
      </c>
      <c r="J23" s="5" t="s">
        <v>14</v>
      </c>
      <c r="K23" s="5" t="s">
        <v>555</v>
      </c>
      <c r="L23" s="5" t="s">
        <v>542</v>
      </c>
      <c r="M23" s="5" t="s">
        <v>586</v>
      </c>
      <c r="N23" s="5" t="s">
        <v>19</v>
      </c>
      <c r="O23" s="5" t="s">
        <v>19</v>
      </c>
      <c r="P23" s="5" t="s">
        <v>19</v>
      </c>
    </row>
    <row r="24" spans="1:16">
      <c r="B24" s="4" t="s">
        <v>587</v>
      </c>
      <c r="C24" s="4" t="s">
        <v>588</v>
      </c>
      <c r="D24" s="6" t="s">
        <v>550</v>
      </c>
      <c r="E24" s="8">
        <v>37456194.689999998</v>
      </c>
      <c r="F24" s="8">
        <v>30685512</v>
      </c>
      <c r="G24" s="7" t="s">
        <v>445</v>
      </c>
      <c r="H24" s="7"/>
      <c r="I24" s="5" t="s">
        <v>16</v>
      </c>
      <c r="J24" s="5" t="s">
        <v>16</v>
      </c>
      <c r="K24" s="5" t="s">
        <v>555</v>
      </c>
      <c r="L24" s="5" t="s">
        <v>530</v>
      </c>
      <c r="M24" s="5" t="s">
        <v>535</v>
      </c>
      <c r="N24" s="5" t="s">
        <v>19</v>
      </c>
      <c r="O24" s="5" t="s">
        <v>19</v>
      </c>
      <c r="P24" s="5" t="s">
        <v>19</v>
      </c>
    </row>
    <row r="25" spans="1:16">
      <c r="B25" s="4" t="s">
        <v>3</v>
      </c>
      <c r="C25" s="4" t="s">
        <v>438</v>
      </c>
      <c r="E25" s="8"/>
      <c r="F25" s="8"/>
      <c r="G25" s="7"/>
      <c r="H25" s="7"/>
      <c r="P25" s="5"/>
    </row>
    <row r="26" spans="1:16">
      <c r="B26" s="4" t="s">
        <v>525</v>
      </c>
      <c r="C26" s="4" t="s">
        <v>438</v>
      </c>
      <c r="E26" s="8"/>
      <c r="F26" s="8"/>
      <c r="G26" s="7"/>
      <c r="H26" s="7"/>
      <c r="P26" s="5"/>
    </row>
    <row r="27" spans="1:16">
      <c r="B27" s="4" t="s">
        <v>589</v>
      </c>
      <c r="C27" s="4" t="s">
        <v>590</v>
      </c>
      <c r="D27" s="6" t="s">
        <v>550</v>
      </c>
      <c r="E27" s="8">
        <v>37734439.82</v>
      </c>
      <c r="F27" s="8">
        <v>28770460</v>
      </c>
      <c r="G27" s="7" t="s">
        <v>447</v>
      </c>
      <c r="H27" s="7"/>
      <c r="I27" s="5" t="s">
        <v>15</v>
      </c>
      <c r="J27" s="5" t="s">
        <v>15</v>
      </c>
      <c r="K27" s="5" t="s">
        <v>529</v>
      </c>
      <c r="L27" s="5" t="s">
        <v>530</v>
      </c>
      <c r="M27" s="5" t="s">
        <v>535</v>
      </c>
      <c r="N27" s="5" t="s">
        <v>19</v>
      </c>
      <c r="O27" s="5" t="s">
        <v>19</v>
      </c>
      <c r="P27" s="5" t="s">
        <v>19</v>
      </c>
    </row>
    <row r="28" spans="1:16">
      <c r="B28" s="4" t="s">
        <v>591</v>
      </c>
      <c r="C28" s="4" t="s">
        <v>592</v>
      </c>
      <c r="D28" s="6" t="s">
        <v>538</v>
      </c>
      <c r="E28" s="8">
        <v>210500001</v>
      </c>
      <c r="F28" s="8">
        <v>189450000</v>
      </c>
      <c r="G28" s="7" t="s">
        <v>447</v>
      </c>
      <c r="H28" s="7"/>
      <c r="I28" s="5" t="s">
        <v>528</v>
      </c>
      <c r="J28" s="5" t="s">
        <v>528</v>
      </c>
      <c r="K28" s="5" t="s">
        <v>529</v>
      </c>
      <c r="L28" s="5" t="s">
        <v>542</v>
      </c>
      <c r="M28" s="5" t="s">
        <v>577</v>
      </c>
      <c r="N28" s="5" t="s">
        <v>593</v>
      </c>
      <c r="O28" s="5" t="s">
        <v>19</v>
      </c>
      <c r="P28" s="5" t="s">
        <v>19</v>
      </c>
    </row>
    <row r="29" spans="1:16">
      <c r="B29" s="4" t="s">
        <v>594</v>
      </c>
      <c r="C29" s="4" t="s">
        <v>595</v>
      </c>
      <c r="D29" s="6" t="s">
        <v>546</v>
      </c>
      <c r="E29" s="8">
        <v>121480340.00999999</v>
      </c>
      <c r="F29" s="8">
        <v>100279500</v>
      </c>
      <c r="G29" s="7" t="s">
        <v>447</v>
      </c>
      <c r="H29" s="7"/>
      <c r="I29" s="5" t="s">
        <v>11</v>
      </c>
      <c r="J29" s="5" t="s">
        <v>11</v>
      </c>
      <c r="K29" s="5" t="s">
        <v>529</v>
      </c>
      <c r="L29" s="5" t="s">
        <v>530</v>
      </c>
      <c r="M29" s="5" t="s">
        <v>596</v>
      </c>
      <c r="N29" s="5" t="s">
        <v>593</v>
      </c>
      <c r="O29" s="5" t="s">
        <v>19</v>
      </c>
      <c r="P29" s="5" t="s">
        <v>19</v>
      </c>
    </row>
    <row r="30" spans="1:16">
      <c r="A30" s="6">
        <v>1</v>
      </c>
      <c r="B30" s="4" t="s">
        <v>597</v>
      </c>
      <c r="C30" s="4" t="s">
        <v>598</v>
      </c>
      <c r="D30" s="6" t="s">
        <v>538</v>
      </c>
      <c r="E30" s="8">
        <v>964919787.99999988</v>
      </c>
      <c r="F30" s="8">
        <v>786795000</v>
      </c>
      <c r="G30" s="7" t="s">
        <v>447</v>
      </c>
      <c r="H30" s="7"/>
      <c r="I30" s="5" t="s">
        <v>528</v>
      </c>
      <c r="J30" s="5" t="s">
        <v>528</v>
      </c>
      <c r="K30" s="5" t="s">
        <v>529</v>
      </c>
      <c r="L30" s="5" t="s">
        <v>542</v>
      </c>
      <c r="M30" s="5" t="s">
        <v>577</v>
      </c>
      <c r="N30" s="5" t="s">
        <v>593</v>
      </c>
      <c r="O30" s="5" t="s">
        <v>19</v>
      </c>
      <c r="P30" s="5" t="s">
        <v>19</v>
      </c>
    </row>
    <row r="31" spans="1:16">
      <c r="B31" s="4" t="s">
        <v>599</v>
      </c>
      <c r="C31" s="4" t="s">
        <v>600</v>
      </c>
      <c r="D31" s="6" t="s">
        <v>546</v>
      </c>
      <c r="E31" s="8">
        <v>1823206271.04</v>
      </c>
      <c r="F31" s="8">
        <v>1531590093</v>
      </c>
      <c r="G31" s="7" t="s">
        <v>447</v>
      </c>
      <c r="H31" s="7"/>
      <c r="I31" s="5" t="s">
        <v>601</v>
      </c>
      <c r="J31" s="5" t="s">
        <v>540</v>
      </c>
      <c r="K31" s="5" t="s">
        <v>541</v>
      </c>
      <c r="L31" s="5" t="s">
        <v>542</v>
      </c>
      <c r="M31" s="5" t="s">
        <v>543</v>
      </c>
      <c r="N31" s="5" t="s">
        <v>593</v>
      </c>
      <c r="O31" s="5" t="s">
        <v>19</v>
      </c>
      <c r="P31" s="5" t="s">
        <v>19</v>
      </c>
    </row>
    <row r="32" spans="1:16">
      <c r="B32" s="4" t="s">
        <v>602</v>
      </c>
      <c r="C32" s="4" t="s">
        <v>603</v>
      </c>
      <c r="D32" s="6" t="s">
        <v>546</v>
      </c>
      <c r="E32" s="8">
        <v>1843494119.9900002</v>
      </c>
      <c r="F32" s="8">
        <v>1521069996</v>
      </c>
      <c r="G32" s="7" t="s">
        <v>447</v>
      </c>
      <c r="H32" s="7"/>
      <c r="I32" s="5" t="s">
        <v>547</v>
      </c>
      <c r="J32" s="5" t="s">
        <v>540</v>
      </c>
      <c r="K32" s="5" t="s">
        <v>541</v>
      </c>
      <c r="L32" s="5" t="s">
        <v>542</v>
      </c>
      <c r="M32" s="5" t="s">
        <v>543</v>
      </c>
      <c r="N32" s="5" t="s">
        <v>593</v>
      </c>
      <c r="O32" s="5" t="s">
        <v>19</v>
      </c>
      <c r="P32" s="5" t="s">
        <v>19</v>
      </c>
    </row>
    <row r="33" spans="1:16">
      <c r="A33" s="6">
        <v>1</v>
      </c>
      <c r="B33" s="4" t="s">
        <v>604</v>
      </c>
      <c r="C33" s="4" t="s">
        <v>605</v>
      </c>
      <c r="D33" s="6" t="s">
        <v>546</v>
      </c>
      <c r="E33" s="8">
        <v>1901163532</v>
      </c>
      <c r="F33" s="8">
        <v>1615989000</v>
      </c>
      <c r="G33" s="7" t="s">
        <v>447</v>
      </c>
      <c r="H33" s="7"/>
      <c r="I33" s="5" t="s">
        <v>601</v>
      </c>
      <c r="J33" s="5" t="s">
        <v>540</v>
      </c>
      <c r="K33" s="5" t="s">
        <v>541</v>
      </c>
      <c r="L33" s="5" t="s">
        <v>542</v>
      </c>
      <c r="M33" s="5" t="s">
        <v>543</v>
      </c>
      <c r="N33" s="5" t="s">
        <v>593</v>
      </c>
      <c r="O33" s="5" t="s">
        <v>19</v>
      </c>
      <c r="P33" s="5" t="s">
        <v>19</v>
      </c>
    </row>
    <row r="34" spans="1:16">
      <c r="B34" s="4" t="s">
        <v>606</v>
      </c>
      <c r="C34" s="4" t="s">
        <v>607</v>
      </c>
      <c r="D34" s="6" t="s">
        <v>538</v>
      </c>
      <c r="E34" s="8">
        <v>1967512065.9799993</v>
      </c>
      <c r="F34" s="8">
        <v>1648947711</v>
      </c>
      <c r="G34" s="7" t="s">
        <v>447</v>
      </c>
      <c r="H34" s="7"/>
      <c r="I34" s="5" t="s">
        <v>528</v>
      </c>
      <c r="J34" s="5" t="s">
        <v>528</v>
      </c>
      <c r="K34" s="5" t="s">
        <v>529</v>
      </c>
      <c r="L34" s="5" t="s">
        <v>580</v>
      </c>
      <c r="M34" s="5" t="s">
        <v>581</v>
      </c>
      <c r="N34" s="5" t="s">
        <v>593</v>
      </c>
      <c r="O34" s="5" t="s">
        <v>19</v>
      </c>
      <c r="P34" s="5" t="s">
        <v>19</v>
      </c>
    </row>
    <row r="35" spans="1:16">
      <c r="B35" s="4" t="s">
        <v>608</v>
      </c>
      <c r="C35" s="4" t="s">
        <v>609</v>
      </c>
      <c r="D35" s="6" t="s">
        <v>546</v>
      </c>
      <c r="E35" s="8">
        <v>1093446112.99</v>
      </c>
      <c r="F35" s="8">
        <v>885510000</v>
      </c>
      <c r="G35" s="7" t="s">
        <v>447</v>
      </c>
      <c r="H35" s="7"/>
      <c r="I35" s="5" t="s">
        <v>11</v>
      </c>
      <c r="J35" s="5" t="s">
        <v>11</v>
      </c>
      <c r="K35" s="5" t="s">
        <v>529</v>
      </c>
      <c r="L35" s="5" t="s">
        <v>542</v>
      </c>
      <c r="M35" s="5" t="s">
        <v>570</v>
      </c>
      <c r="N35" s="5" t="s">
        <v>593</v>
      </c>
      <c r="O35" s="5" t="s">
        <v>19</v>
      </c>
      <c r="P35" s="5" t="s">
        <v>19</v>
      </c>
    </row>
    <row r="36" spans="1:16">
      <c r="B36" s="4" t="s">
        <v>610</v>
      </c>
      <c r="C36" s="4" t="s">
        <v>611</v>
      </c>
      <c r="D36" s="6" t="s">
        <v>546</v>
      </c>
      <c r="E36" s="8">
        <v>1499593382.0099998</v>
      </c>
      <c r="F36" s="8">
        <v>1228150000</v>
      </c>
      <c r="G36" s="7" t="s">
        <v>447</v>
      </c>
      <c r="H36" s="7"/>
      <c r="I36" s="5" t="s">
        <v>11</v>
      </c>
      <c r="J36" s="5" t="s">
        <v>11</v>
      </c>
      <c r="K36" s="5" t="s">
        <v>529</v>
      </c>
      <c r="L36" s="5" t="s">
        <v>542</v>
      </c>
      <c r="M36" s="5" t="s">
        <v>570</v>
      </c>
      <c r="N36" s="5" t="s">
        <v>593</v>
      </c>
      <c r="O36" s="5" t="s">
        <v>19</v>
      </c>
      <c r="P36" s="5" t="s">
        <v>19</v>
      </c>
    </row>
    <row r="37" spans="1:16">
      <c r="B37" s="4" t="s">
        <v>612</v>
      </c>
      <c r="C37" s="4" t="s">
        <v>613</v>
      </c>
      <c r="D37" s="6" t="s">
        <v>550</v>
      </c>
      <c r="E37" s="8">
        <v>236274571.17000002</v>
      </c>
      <c r="F37" s="8">
        <v>190999947</v>
      </c>
      <c r="G37" s="7" t="s">
        <v>447</v>
      </c>
      <c r="H37" s="7"/>
      <c r="I37" s="5" t="s">
        <v>17</v>
      </c>
      <c r="J37" s="5" t="s">
        <v>17</v>
      </c>
      <c r="K37" s="5" t="s">
        <v>529</v>
      </c>
      <c r="L37" s="5" t="s">
        <v>580</v>
      </c>
      <c r="M37" s="5" t="s">
        <v>614</v>
      </c>
      <c r="N37" s="5" t="s">
        <v>19</v>
      </c>
      <c r="O37" s="5" t="s">
        <v>19</v>
      </c>
      <c r="P37" s="5" t="s">
        <v>19</v>
      </c>
    </row>
    <row r="38" spans="1:16">
      <c r="B38" s="4" t="s">
        <v>615</v>
      </c>
      <c r="C38" s="4" t="s">
        <v>616</v>
      </c>
      <c r="D38" s="6" t="s">
        <v>554</v>
      </c>
      <c r="E38" s="8">
        <v>121349572</v>
      </c>
      <c r="F38" s="8">
        <v>84944698</v>
      </c>
      <c r="G38" s="7" t="s">
        <v>447</v>
      </c>
      <c r="H38" s="7"/>
      <c r="I38" s="5" t="s">
        <v>14</v>
      </c>
      <c r="J38" s="5" t="s">
        <v>14</v>
      </c>
      <c r="K38" s="5" t="s">
        <v>555</v>
      </c>
      <c r="L38" s="5" t="s">
        <v>542</v>
      </c>
      <c r="M38" s="5" t="s">
        <v>586</v>
      </c>
      <c r="N38" s="5" t="s">
        <v>19</v>
      </c>
      <c r="O38" s="5" t="s">
        <v>19</v>
      </c>
      <c r="P38" s="5" t="s">
        <v>19</v>
      </c>
    </row>
    <row r="39" spans="1:16">
      <c r="B39" s="4" t="s">
        <v>617</v>
      </c>
      <c r="C39" s="4" t="s">
        <v>618</v>
      </c>
      <c r="D39" s="6" t="s">
        <v>550</v>
      </c>
      <c r="E39" s="8">
        <v>58621250.810000002</v>
      </c>
      <c r="F39" s="8">
        <v>44619880</v>
      </c>
      <c r="G39" s="7" t="s">
        <v>447</v>
      </c>
      <c r="H39" s="7"/>
      <c r="I39" s="5" t="s">
        <v>16</v>
      </c>
      <c r="J39" s="5" t="s">
        <v>16</v>
      </c>
      <c r="K39" s="5" t="s">
        <v>555</v>
      </c>
      <c r="L39" s="5" t="s">
        <v>542</v>
      </c>
      <c r="M39" s="5" t="s">
        <v>619</v>
      </c>
      <c r="N39" s="5" t="s">
        <v>19</v>
      </c>
      <c r="O39" s="5" t="s">
        <v>19</v>
      </c>
      <c r="P39" s="5" t="s">
        <v>19</v>
      </c>
    </row>
    <row r="40" spans="1:16">
      <c r="B40" s="4" t="s">
        <v>3</v>
      </c>
      <c r="C40" s="4" t="s">
        <v>438</v>
      </c>
      <c r="E40" s="8"/>
      <c r="F40" s="8"/>
      <c r="G40" s="7"/>
      <c r="H40" s="7"/>
      <c r="P40" s="5"/>
    </row>
    <row r="41" spans="1:16">
      <c r="B41" s="4" t="s">
        <v>525</v>
      </c>
      <c r="C41" s="4" t="s">
        <v>438</v>
      </c>
      <c r="E41" s="8"/>
      <c r="F41" s="8"/>
      <c r="G41" s="7"/>
      <c r="H41" s="7"/>
      <c r="P41" s="5"/>
    </row>
    <row r="42" spans="1:16">
      <c r="B42" s="4" t="s">
        <v>620</v>
      </c>
      <c r="C42" s="4" t="s">
        <v>621</v>
      </c>
      <c r="D42" s="6" t="s">
        <v>550</v>
      </c>
      <c r="E42" s="8">
        <v>59696021.009999998</v>
      </c>
      <c r="F42" s="8">
        <v>49884805</v>
      </c>
      <c r="G42" s="7" t="s">
        <v>452</v>
      </c>
      <c r="H42" s="7"/>
      <c r="I42" s="5" t="s">
        <v>17</v>
      </c>
      <c r="J42" s="5" t="s">
        <v>17</v>
      </c>
      <c r="K42" s="5" t="s">
        <v>529</v>
      </c>
      <c r="L42" s="5" t="s">
        <v>542</v>
      </c>
      <c r="M42" s="5" t="s">
        <v>622</v>
      </c>
      <c r="N42" s="5" t="s">
        <v>19</v>
      </c>
      <c r="O42" s="5" t="s">
        <v>19</v>
      </c>
      <c r="P42" s="5" t="s">
        <v>19</v>
      </c>
    </row>
    <row r="43" spans="1:16">
      <c r="B43" s="4" t="s">
        <v>623</v>
      </c>
      <c r="C43" s="4" t="s">
        <v>624</v>
      </c>
      <c r="D43" s="6" t="s">
        <v>546</v>
      </c>
      <c r="E43" s="8">
        <v>1487204446.0499995</v>
      </c>
      <c r="F43" s="8">
        <v>968565939</v>
      </c>
      <c r="G43" s="7" t="s">
        <v>452</v>
      </c>
      <c r="H43" s="7"/>
      <c r="I43" s="5" t="s">
        <v>625</v>
      </c>
      <c r="J43" s="5" t="s">
        <v>540</v>
      </c>
      <c r="K43" s="5" t="s">
        <v>541</v>
      </c>
      <c r="L43" s="5" t="s">
        <v>542</v>
      </c>
      <c r="M43" s="5" t="s">
        <v>543</v>
      </c>
      <c r="N43" s="5" t="s">
        <v>561</v>
      </c>
      <c r="O43" s="5" t="s">
        <v>19</v>
      </c>
      <c r="P43" s="5" t="s">
        <v>19</v>
      </c>
    </row>
    <row r="44" spans="1:16">
      <c r="A44" s="6">
        <v>1</v>
      </c>
      <c r="B44" s="4" t="s">
        <v>626</v>
      </c>
      <c r="C44" s="4" t="s">
        <v>627</v>
      </c>
      <c r="D44" s="6" t="s">
        <v>550</v>
      </c>
      <c r="E44" s="8">
        <v>71651558.909999996</v>
      </c>
      <c r="F44" s="8">
        <v>59127195</v>
      </c>
      <c r="G44" s="7" t="s">
        <v>452</v>
      </c>
      <c r="H44" s="7"/>
      <c r="I44" s="5" t="s">
        <v>15</v>
      </c>
      <c r="J44" s="5" t="s">
        <v>15</v>
      </c>
      <c r="K44" s="5" t="s">
        <v>529</v>
      </c>
      <c r="L44" s="5" t="s">
        <v>542</v>
      </c>
      <c r="M44" s="5" t="s">
        <v>551</v>
      </c>
      <c r="N44" s="5" t="s">
        <v>19</v>
      </c>
      <c r="O44" s="5" t="s">
        <v>19</v>
      </c>
      <c r="P44" s="5" t="s">
        <v>19</v>
      </c>
    </row>
    <row r="45" spans="1:16">
      <c r="B45" s="4" t="s">
        <v>628</v>
      </c>
      <c r="C45" s="4" t="s">
        <v>629</v>
      </c>
      <c r="D45" s="6" t="s">
        <v>554</v>
      </c>
      <c r="E45" s="8">
        <v>54724746</v>
      </c>
      <c r="F45" s="8">
        <v>38307322</v>
      </c>
      <c r="G45" s="7" t="s">
        <v>452</v>
      </c>
      <c r="H45" s="7"/>
      <c r="I45" s="5" t="s">
        <v>14</v>
      </c>
      <c r="J45" s="5" t="s">
        <v>14</v>
      </c>
      <c r="K45" s="5" t="s">
        <v>555</v>
      </c>
      <c r="L45" s="5" t="s">
        <v>530</v>
      </c>
      <c r="M45" s="5" t="s">
        <v>556</v>
      </c>
      <c r="N45" s="5" t="s">
        <v>19</v>
      </c>
      <c r="O45" s="5" t="s">
        <v>19</v>
      </c>
      <c r="P45" s="5" t="s">
        <v>19</v>
      </c>
    </row>
    <row r="46" spans="1:16">
      <c r="B46" s="4" t="s">
        <v>630</v>
      </c>
      <c r="C46" s="4" t="s">
        <v>631</v>
      </c>
      <c r="D46" s="6" t="s">
        <v>550</v>
      </c>
      <c r="E46" s="8">
        <v>30839428.989999998</v>
      </c>
      <c r="F46" s="8">
        <v>24982738</v>
      </c>
      <c r="G46" s="7" t="s">
        <v>452</v>
      </c>
      <c r="H46" s="7"/>
      <c r="I46" s="5" t="s">
        <v>16</v>
      </c>
      <c r="J46" s="5" t="s">
        <v>16</v>
      </c>
      <c r="K46" s="5" t="s">
        <v>555</v>
      </c>
      <c r="L46" s="5" t="s">
        <v>530</v>
      </c>
      <c r="M46" s="5" t="s">
        <v>535</v>
      </c>
      <c r="N46" s="5" t="s">
        <v>19</v>
      </c>
      <c r="O46" s="5" t="s">
        <v>19</v>
      </c>
      <c r="P46" s="5" t="s">
        <v>19</v>
      </c>
    </row>
    <row r="47" spans="1:16">
      <c r="B47" s="4" t="s">
        <v>3</v>
      </c>
      <c r="C47" s="4" t="s">
        <v>438</v>
      </c>
      <c r="E47" s="8"/>
      <c r="F47" s="8"/>
      <c r="G47" s="7"/>
      <c r="H47" s="7"/>
      <c r="P47" s="5"/>
    </row>
    <row r="48" spans="1:16">
      <c r="B48" s="4" t="s">
        <v>525</v>
      </c>
      <c r="C48" s="4" t="s">
        <v>438</v>
      </c>
      <c r="E48" s="8"/>
      <c r="F48" s="8"/>
      <c r="G48" s="7"/>
      <c r="H48" s="7"/>
      <c r="P48" s="5"/>
    </row>
    <row r="49" spans="1:16">
      <c r="B49" s="4" t="s">
        <v>632</v>
      </c>
      <c r="C49" s="4" t="s">
        <v>633</v>
      </c>
      <c r="D49" s="6" t="s">
        <v>546</v>
      </c>
      <c r="E49" s="8">
        <v>280282436.01999998</v>
      </c>
      <c r="F49" s="8">
        <v>220276817</v>
      </c>
      <c r="G49" s="7" t="s">
        <v>454</v>
      </c>
      <c r="H49" s="7"/>
      <c r="I49" s="5" t="s">
        <v>601</v>
      </c>
      <c r="J49" s="5" t="s">
        <v>540</v>
      </c>
      <c r="K49" s="5" t="s">
        <v>541</v>
      </c>
      <c r="L49" s="5" t="s">
        <v>530</v>
      </c>
      <c r="M49" s="5" t="s">
        <v>634</v>
      </c>
      <c r="N49" s="5" t="s">
        <v>593</v>
      </c>
      <c r="O49" s="5" t="s">
        <v>19</v>
      </c>
      <c r="P49" s="5" t="s">
        <v>19</v>
      </c>
    </row>
    <row r="50" spans="1:16">
      <c r="B50" s="4" t="s">
        <v>635</v>
      </c>
      <c r="C50" s="4" t="s">
        <v>636</v>
      </c>
      <c r="D50" s="6" t="s">
        <v>550</v>
      </c>
      <c r="E50" s="8">
        <v>36121896.159999996</v>
      </c>
      <c r="F50" s="8">
        <v>30219606</v>
      </c>
      <c r="G50" s="7" t="s">
        <v>454</v>
      </c>
      <c r="H50" s="7"/>
      <c r="I50" s="5" t="s">
        <v>17</v>
      </c>
      <c r="J50" s="5" t="s">
        <v>17</v>
      </c>
      <c r="K50" s="5" t="s">
        <v>529</v>
      </c>
      <c r="L50" s="5" t="s">
        <v>530</v>
      </c>
      <c r="M50" s="5" t="s">
        <v>535</v>
      </c>
      <c r="N50" s="5" t="s">
        <v>19</v>
      </c>
      <c r="O50" s="5" t="s">
        <v>19</v>
      </c>
      <c r="P50" s="5" t="s">
        <v>19</v>
      </c>
    </row>
    <row r="51" spans="1:16">
      <c r="B51" s="4" t="s">
        <v>637</v>
      </c>
      <c r="C51" s="4" t="s">
        <v>638</v>
      </c>
      <c r="D51" s="6" t="s">
        <v>538</v>
      </c>
      <c r="E51" s="8">
        <v>1885313797.0100002</v>
      </c>
      <c r="F51" s="8">
        <v>1458541420</v>
      </c>
      <c r="G51" s="7" t="s">
        <v>454</v>
      </c>
      <c r="H51" s="7"/>
      <c r="I51" s="5" t="s">
        <v>528</v>
      </c>
      <c r="J51" s="5" t="s">
        <v>528</v>
      </c>
      <c r="K51" s="5" t="s">
        <v>529</v>
      </c>
      <c r="L51" s="5" t="s">
        <v>580</v>
      </c>
      <c r="M51" s="5" t="s">
        <v>581</v>
      </c>
      <c r="N51" s="5" t="s">
        <v>593</v>
      </c>
      <c r="O51" s="5" t="s">
        <v>19</v>
      </c>
      <c r="P51" s="5" t="s">
        <v>19</v>
      </c>
    </row>
    <row r="52" spans="1:16">
      <c r="B52" s="4" t="s">
        <v>639</v>
      </c>
      <c r="C52" s="4" t="s">
        <v>640</v>
      </c>
      <c r="D52" s="6" t="s">
        <v>550</v>
      </c>
      <c r="E52" s="8">
        <v>85700690.420000002</v>
      </c>
      <c r="F52" s="8">
        <v>69983153</v>
      </c>
      <c r="G52" s="7" t="s">
        <v>454</v>
      </c>
      <c r="H52" s="7"/>
      <c r="I52" s="5" t="s">
        <v>15</v>
      </c>
      <c r="J52" s="5" t="s">
        <v>15</v>
      </c>
      <c r="K52" s="5" t="s">
        <v>529</v>
      </c>
      <c r="L52" s="5" t="s">
        <v>542</v>
      </c>
      <c r="M52" s="5" t="s">
        <v>551</v>
      </c>
      <c r="N52" s="5" t="s">
        <v>19</v>
      </c>
      <c r="O52" s="5" t="s">
        <v>19</v>
      </c>
      <c r="P52" s="5" t="s">
        <v>19</v>
      </c>
    </row>
    <row r="53" spans="1:16">
      <c r="A53" s="6">
        <v>1</v>
      </c>
      <c r="B53" s="4" t="s">
        <v>641</v>
      </c>
      <c r="C53" s="4" t="s">
        <v>642</v>
      </c>
      <c r="D53" s="6" t="s">
        <v>546</v>
      </c>
      <c r="E53" s="8">
        <v>3016824660.0199995</v>
      </c>
      <c r="F53" s="8">
        <v>2510195324</v>
      </c>
      <c r="G53" s="7" t="s">
        <v>454</v>
      </c>
      <c r="H53" s="7"/>
      <c r="I53" s="5" t="s">
        <v>601</v>
      </c>
      <c r="J53" s="5" t="s">
        <v>540</v>
      </c>
      <c r="K53" s="5" t="s">
        <v>541</v>
      </c>
      <c r="L53" s="5" t="s">
        <v>542</v>
      </c>
      <c r="M53" s="5" t="s">
        <v>543</v>
      </c>
      <c r="N53" s="5" t="s">
        <v>593</v>
      </c>
      <c r="O53" s="5" t="s">
        <v>19</v>
      </c>
      <c r="P53" s="5" t="s">
        <v>19</v>
      </c>
    </row>
    <row r="54" spans="1:16">
      <c r="B54" s="4" t="s">
        <v>643</v>
      </c>
      <c r="C54" s="4" t="s">
        <v>644</v>
      </c>
      <c r="D54" s="6" t="s">
        <v>538</v>
      </c>
      <c r="E54" s="8">
        <v>3575148853.0499997</v>
      </c>
      <c r="F54" s="8">
        <v>2550592131</v>
      </c>
      <c r="G54" s="7" t="s">
        <v>454</v>
      </c>
      <c r="H54" s="7"/>
      <c r="I54" s="5" t="s">
        <v>645</v>
      </c>
      <c r="J54" s="5" t="s">
        <v>540</v>
      </c>
      <c r="K54" s="5" t="s">
        <v>541</v>
      </c>
      <c r="L54" s="5" t="s">
        <v>542</v>
      </c>
      <c r="M54" s="5" t="s">
        <v>543</v>
      </c>
      <c r="N54" s="5" t="s">
        <v>561</v>
      </c>
      <c r="O54" s="5" t="s">
        <v>19</v>
      </c>
      <c r="P54" s="5" t="s">
        <v>19</v>
      </c>
    </row>
    <row r="55" spans="1:16">
      <c r="B55" s="4" t="s">
        <v>646</v>
      </c>
      <c r="C55" s="4" t="s">
        <v>647</v>
      </c>
      <c r="D55" s="6" t="s">
        <v>546</v>
      </c>
      <c r="E55" s="8">
        <v>5736972981.8199987</v>
      </c>
      <c r="F55" s="8">
        <v>4854052729</v>
      </c>
      <c r="G55" s="7" t="s">
        <v>454</v>
      </c>
      <c r="H55" s="7"/>
      <c r="I55" s="5" t="s">
        <v>601</v>
      </c>
      <c r="J55" s="5" t="s">
        <v>540</v>
      </c>
      <c r="K55" s="5" t="s">
        <v>541</v>
      </c>
      <c r="L55" s="5" t="s">
        <v>580</v>
      </c>
      <c r="M55" s="5" t="s">
        <v>648</v>
      </c>
      <c r="N55" s="5" t="s">
        <v>593</v>
      </c>
      <c r="O55" s="5" t="s">
        <v>19</v>
      </c>
      <c r="P55" s="5" t="s">
        <v>19</v>
      </c>
    </row>
    <row r="56" spans="1:16">
      <c r="B56" s="4" t="s">
        <v>649</v>
      </c>
      <c r="C56" s="4" t="s">
        <v>650</v>
      </c>
      <c r="D56" s="6" t="s">
        <v>546</v>
      </c>
      <c r="E56" s="8">
        <v>1931167073.0799997</v>
      </c>
      <c r="F56" s="8">
        <v>1641492008</v>
      </c>
      <c r="G56" s="7" t="s">
        <v>454</v>
      </c>
      <c r="H56" s="7"/>
      <c r="I56" s="5" t="s">
        <v>13</v>
      </c>
      <c r="J56" s="5" t="s">
        <v>13</v>
      </c>
      <c r="K56" s="5" t="s">
        <v>529</v>
      </c>
      <c r="L56" s="5" t="s">
        <v>580</v>
      </c>
      <c r="M56" s="5" t="s">
        <v>651</v>
      </c>
      <c r="N56" s="5" t="s">
        <v>19</v>
      </c>
      <c r="O56" s="5" t="s">
        <v>19</v>
      </c>
      <c r="P56" s="5" t="s">
        <v>19</v>
      </c>
    </row>
    <row r="57" spans="1:16">
      <c r="A57" s="6">
        <v>1</v>
      </c>
      <c r="B57" s="4" t="s">
        <v>652</v>
      </c>
      <c r="C57" s="4" t="s">
        <v>653</v>
      </c>
      <c r="D57" s="6" t="s">
        <v>546</v>
      </c>
      <c r="E57" s="8">
        <v>4106391512.9500017</v>
      </c>
      <c r="F57" s="8">
        <v>3136072707</v>
      </c>
      <c r="G57" s="7" t="s">
        <v>454</v>
      </c>
      <c r="H57" s="7"/>
      <c r="I57" s="5" t="s">
        <v>11</v>
      </c>
      <c r="J57" s="5" t="s">
        <v>11</v>
      </c>
      <c r="K57" s="5" t="s">
        <v>529</v>
      </c>
      <c r="L57" s="5" t="s">
        <v>580</v>
      </c>
      <c r="M57" s="5" t="s">
        <v>581</v>
      </c>
      <c r="N57" s="5" t="s">
        <v>561</v>
      </c>
      <c r="O57" s="5" t="s">
        <v>19</v>
      </c>
      <c r="P57" s="5" t="s">
        <v>19</v>
      </c>
    </row>
    <row r="58" spans="1:16">
      <c r="B58" s="4" t="s">
        <v>654</v>
      </c>
      <c r="C58" s="4" t="s">
        <v>655</v>
      </c>
      <c r="D58" s="6" t="s">
        <v>546</v>
      </c>
      <c r="E58" s="8">
        <v>6178715434.9499969</v>
      </c>
      <c r="F58" s="8">
        <v>4682895378</v>
      </c>
      <c r="G58" s="7" t="s">
        <v>454</v>
      </c>
      <c r="H58" s="7"/>
      <c r="I58" s="5" t="s">
        <v>11</v>
      </c>
      <c r="J58" s="5" t="s">
        <v>11</v>
      </c>
      <c r="K58" s="5" t="s">
        <v>529</v>
      </c>
      <c r="L58" s="5" t="s">
        <v>580</v>
      </c>
      <c r="M58" s="5" t="s">
        <v>581</v>
      </c>
      <c r="N58" s="5" t="s">
        <v>593</v>
      </c>
      <c r="O58" s="5" t="s">
        <v>19</v>
      </c>
      <c r="P58" s="5" t="s">
        <v>19</v>
      </c>
    </row>
    <row r="59" spans="1:16">
      <c r="B59" s="4" t="s">
        <v>656</v>
      </c>
      <c r="C59" s="4" t="s">
        <v>657</v>
      </c>
      <c r="D59" s="6" t="s">
        <v>554</v>
      </c>
      <c r="E59" s="8">
        <v>42864645</v>
      </c>
      <c r="F59" s="8">
        <v>30005249</v>
      </c>
      <c r="G59" s="7" t="s">
        <v>454</v>
      </c>
      <c r="H59" s="7"/>
      <c r="I59" s="5" t="s">
        <v>14</v>
      </c>
      <c r="J59" s="5" t="s">
        <v>14</v>
      </c>
      <c r="K59" s="5" t="s">
        <v>555</v>
      </c>
      <c r="L59" s="5" t="s">
        <v>530</v>
      </c>
      <c r="M59" s="5" t="s">
        <v>556</v>
      </c>
      <c r="N59" s="5" t="s">
        <v>19</v>
      </c>
      <c r="O59" s="5" t="s">
        <v>19</v>
      </c>
      <c r="P59" s="5" t="s">
        <v>19</v>
      </c>
    </row>
    <row r="60" spans="1:16">
      <c r="A60" s="6">
        <v>1</v>
      </c>
      <c r="B60" s="4" t="s">
        <v>658</v>
      </c>
      <c r="C60" s="4" t="s">
        <v>659</v>
      </c>
      <c r="D60" s="6" t="s">
        <v>550</v>
      </c>
      <c r="E60" s="8">
        <v>43604082.650000006</v>
      </c>
      <c r="F60" s="8">
        <v>34894740</v>
      </c>
      <c r="G60" s="7" t="s">
        <v>454</v>
      </c>
      <c r="H60" s="7"/>
      <c r="I60" s="5" t="s">
        <v>16</v>
      </c>
      <c r="J60" s="5" t="s">
        <v>16</v>
      </c>
      <c r="K60" s="5" t="s">
        <v>555</v>
      </c>
      <c r="L60" s="5" t="s">
        <v>542</v>
      </c>
      <c r="M60" s="5" t="s">
        <v>619</v>
      </c>
      <c r="N60" s="5" t="s">
        <v>19</v>
      </c>
      <c r="O60" s="5" t="s">
        <v>19</v>
      </c>
      <c r="P60" s="5" t="s">
        <v>19</v>
      </c>
    </row>
    <row r="61" spans="1:16">
      <c r="B61" s="4" t="s">
        <v>3</v>
      </c>
      <c r="C61" s="4" t="s">
        <v>438</v>
      </c>
      <c r="E61" s="8"/>
      <c r="F61" s="8"/>
      <c r="G61" s="7"/>
      <c r="H61" s="7"/>
      <c r="P61" s="5"/>
    </row>
    <row r="62" spans="1:16">
      <c r="B62" s="4" t="s">
        <v>525</v>
      </c>
      <c r="C62" s="4" t="s">
        <v>438</v>
      </c>
      <c r="E62" s="8"/>
      <c r="F62" s="8"/>
      <c r="G62" s="7"/>
      <c r="H62" s="7"/>
      <c r="P62" s="5"/>
    </row>
    <row r="63" spans="1:16">
      <c r="B63" s="4" t="s">
        <v>660</v>
      </c>
      <c r="C63" s="4" t="s">
        <v>661</v>
      </c>
      <c r="D63" s="6" t="s">
        <v>538</v>
      </c>
      <c r="E63" s="8">
        <v>137529038</v>
      </c>
      <c r="F63" s="8">
        <v>55011614</v>
      </c>
      <c r="G63" s="7" t="s">
        <v>465</v>
      </c>
      <c r="H63" s="7"/>
      <c r="I63" s="5" t="s">
        <v>528</v>
      </c>
      <c r="J63" s="5" t="s">
        <v>528</v>
      </c>
      <c r="K63" s="5" t="s">
        <v>529</v>
      </c>
      <c r="L63" s="5" t="s">
        <v>530</v>
      </c>
      <c r="M63" s="5" t="s">
        <v>531</v>
      </c>
      <c r="N63" s="5" t="s">
        <v>532</v>
      </c>
      <c r="O63" s="5" t="s">
        <v>532</v>
      </c>
      <c r="P63" s="5" t="s">
        <v>20</v>
      </c>
    </row>
    <row r="64" spans="1:16">
      <c r="B64" s="4" t="s">
        <v>662</v>
      </c>
      <c r="C64" s="4" t="s">
        <v>663</v>
      </c>
      <c r="D64" s="6" t="s">
        <v>538</v>
      </c>
      <c r="E64" s="8">
        <v>150548495.03</v>
      </c>
      <c r="F64" s="8">
        <v>60219398</v>
      </c>
      <c r="G64" s="7" t="s">
        <v>465</v>
      </c>
      <c r="H64" s="7"/>
      <c r="I64" s="5" t="s">
        <v>528</v>
      </c>
      <c r="J64" s="5" t="s">
        <v>528</v>
      </c>
      <c r="K64" s="5" t="s">
        <v>529</v>
      </c>
      <c r="L64" s="5" t="s">
        <v>530</v>
      </c>
      <c r="M64" s="5" t="s">
        <v>531</v>
      </c>
      <c r="N64" s="5" t="s">
        <v>532</v>
      </c>
      <c r="O64" s="5" t="s">
        <v>532</v>
      </c>
      <c r="P64" s="5" t="s">
        <v>20</v>
      </c>
    </row>
    <row r="65" spans="1:16">
      <c r="B65" s="4" t="s">
        <v>664</v>
      </c>
      <c r="C65" s="4" t="s">
        <v>665</v>
      </c>
      <c r="D65" s="6" t="s">
        <v>538</v>
      </c>
      <c r="E65" s="8">
        <v>176872165.03999999</v>
      </c>
      <c r="F65" s="8">
        <v>70748866</v>
      </c>
      <c r="G65" s="7" t="s">
        <v>465</v>
      </c>
      <c r="H65" s="7"/>
      <c r="I65" s="5" t="s">
        <v>528</v>
      </c>
      <c r="J65" s="5" t="s">
        <v>528</v>
      </c>
      <c r="K65" s="5" t="s">
        <v>529</v>
      </c>
      <c r="L65" s="5" t="s">
        <v>530</v>
      </c>
      <c r="M65" s="5" t="s">
        <v>531</v>
      </c>
      <c r="N65" s="5" t="s">
        <v>532</v>
      </c>
      <c r="O65" s="5" t="s">
        <v>532</v>
      </c>
      <c r="P65" s="5" t="s">
        <v>20</v>
      </c>
    </row>
    <row r="66" spans="1:16">
      <c r="B66" s="4" t="s">
        <v>666</v>
      </c>
      <c r="C66" s="4" t="s">
        <v>667</v>
      </c>
      <c r="D66" s="6" t="s">
        <v>538</v>
      </c>
      <c r="E66" s="8">
        <v>223822210.03999999</v>
      </c>
      <c r="F66" s="8">
        <v>88800001</v>
      </c>
      <c r="G66" s="7" t="s">
        <v>465</v>
      </c>
      <c r="H66" s="7"/>
      <c r="I66" s="5" t="s">
        <v>528</v>
      </c>
      <c r="J66" s="5" t="s">
        <v>528</v>
      </c>
      <c r="K66" s="5" t="s">
        <v>529</v>
      </c>
      <c r="L66" s="5" t="s">
        <v>542</v>
      </c>
      <c r="M66" s="5" t="s">
        <v>577</v>
      </c>
      <c r="N66" s="5" t="s">
        <v>532</v>
      </c>
      <c r="O66" s="5" t="s">
        <v>532</v>
      </c>
      <c r="P66" s="5" t="s">
        <v>20</v>
      </c>
    </row>
    <row r="67" spans="1:16">
      <c r="B67" s="4" t="s">
        <v>668</v>
      </c>
      <c r="C67" s="4" t="s">
        <v>669</v>
      </c>
      <c r="D67" s="6" t="s">
        <v>546</v>
      </c>
      <c r="E67" s="8">
        <v>162948860</v>
      </c>
      <c r="F67" s="8">
        <v>65179544</v>
      </c>
      <c r="G67" s="7" t="s">
        <v>465</v>
      </c>
      <c r="H67" s="7"/>
      <c r="I67" s="5" t="s">
        <v>11</v>
      </c>
      <c r="J67" s="5" t="s">
        <v>11</v>
      </c>
      <c r="K67" s="5" t="s">
        <v>529</v>
      </c>
      <c r="L67" s="5" t="s">
        <v>530</v>
      </c>
      <c r="M67" s="5" t="s">
        <v>596</v>
      </c>
      <c r="N67" s="5" t="s">
        <v>532</v>
      </c>
      <c r="O67" s="5" t="s">
        <v>532</v>
      </c>
      <c r="P67" s="5" t="s">
        <v>20</v>
      </c>
    </row>
    <row r="68" spans="1:16">
      <c r="B68" s="4" t="s">
        <v>670</v>
      </c>
      <c r="C68" s="4" t="s">
        <v>671</v>
      </c>
      <c r="D68" s="6" t="s">
        <v>546</v>
      </c>
      <c r="E68" s="8">
        <v>238141913.00999999</v>
      </c>
      <c r="F68" s="8">
        <v>95256765</v>
      </c>
      <c r="G68" s="7" t="s">
        <v>465</v>
      </c>
      <c r="H68" s="7"/>
      <c r="I68" s="5" t="s">
        <v>11</v>
      </c>
      <c r="J68" s="5" t="s">
        <v>11</v>
      </c>
      <c r="K68" s="5" t="s">
        <v>529</v>
      </c>
      <c r="L68" s="5" t="s">
        <v>530</v>
      </c>
      <c r="M68" s="5" t="s">
        <v>596</v>
      </c>
      <c r="N68" s="5" t="s">
        <v>532</v>
      </c>
      <c r="O68" s="5" t="s">
        <v>532</v>
      </c>
      <c r="P68" s="5" t="s">
        <v>20</v>
      </c>
    </row>
    <row r="69" spans="1:16">
      <c r="B69" s="4" t="s">
        <v>672</v>
      </c>
      <c r="C69" s="4" t="s">
        <v>673</v>
      </c>
      <c r="D69" s="6" t="s">
        <v>538</v>
      </c>
      <c r="E69" s="8">
        <v>275400345.04000008</v>
      </c>
      <c r="F69" s="8">
        <v>120581302</v>
      </c>
      <c r="G69" s="7" t="s">
        <v>465</v>
      </c>
      <c r="H69" s="7"/>
      <c r="I69" s="5" t="s">
        <v>528</v>
      </c>
      <c r="J69" s="5" t="s">
        <v>528</v>
      </c>
      <c r="K69" s="5" t="s">
        <v>529</v>
      </c>
      <c r="L69" s="5" t="s">
        <v>542</v>
      </c>
      <c r="M69" s="5" t="s">
        <v>577</v>
      </c>
      <c r="N69" s="5" t="s">
        <v>532</v>
      </c>
      <c r="O69" s="5" t="s">
        <v>532</v>
      </c>
      <c r="P69" s="5" t="s">
        <v>20</v>
      </c>
    </row>
    <row r="70" spans="1:16">
      <c r="A70" s="6">
        <v>1</v>
      </c>
      <c r="B70" s="4" t="s">
        <v>674</v>
      </c>
      <c r="C70" s="4" t="s">
        <v>675</v>
      </c>
      <c r="D70" s="6" t="s">
        <v>538</v>
      </c>
      <c r="E70" s="8">
        <v>371732183.01999998</v>
      </c>
      <c r="F70" s="8">
        <v>148692874</v>
      </c>
      <c r="G70" s="7" t="s">
        <v>465</v>
      </c>
      <c r="H70" s="7"/>
      <c r="I70" s="5" t="s">
        <v>528</v>
      </c>
      <c r="J70" s="5" t="s">
        <v>528</v>
      </c>
      <c r="K70" s="5" t="s">
        <v>529</v>
      </c>
      <c r="L70" s="5" t="s">
        <v>542</v>
      </c>
      <c r="M70" s="5" t="s">
        <v>577</v>
      </c>
      <c r="N70" s="5" t="s">
        <v>532</v>
      </c>
      <c r="O70" s="5" t="s">
        <v>532</v>
      </c>
      <c r="P70" s="5" t="s">
        <v>20</v>
      </c>
    </row>
    <row r="71" spans="1:16">
      <c r="B71" s="4" t="s">
        <v>676</v>
      </c>
      <c r="C71" s="4" t="s">
        <v>677</v>
      </c>
      <c r="D71" s="6" t="s">
        <v>538</v>
      </c>
      <c r="E71" s="8">
        <v>422881125.01999998</v>
      </c>
      <c r="F71" s="8">
        <v>169152450</v>
      </c>
      <c r="G71" s="7" t="s">
        <v>465</v>
      </c>
      <c r="H71" s="7"/>
      <c r="I71" s="5" t="s">
        <v>528</v>
      </c>
      <c r="J71" s="5" t="s">
        <v>528</v>
      </c>
      <c r="K71" s="5" t="s">
        <v>529</v>
      </c>
      <c r="L71" s="5" t="s">
        <v>542</v>
      </c>
      <c r="M71" s="5" t="s">
        <v>577</v>
      </c>
      <c r="N71" s="5" t="s">
        <v>532</v>
      </c>
      <c r="O71" s="5" t="s">
        <v>532</v>
      </c>
      <c r="P71" s="5" t="s">
        <v>20</v>
      </c>
    </row>
    <row r="72" spans="1:16">
      <c r="B72" s="4" t="s">
        <v>678</v>
      </c>
      <c r="C72" s="4" t="s">
        <v>679</v>
      </c>
      <c r="D72" s="6" t="s">
        <v>538</v>
      </c>
      <c r="E72" s="8">
        <v>545324203.02999997</v>
      </c>
      <c r="F72" s="8">
        <v>218909681</v>
      </c>
      <c r="G72" s="7" t="s">
        <v>465</v>
      </c>
      <c r="H72" s="7"/>
      <c r="I72" s="5" t="s">
        <v>528</v>
      </c>
      <c r="J72" s="5" t="s">
        <v>528</v>
      </c>
      <c r="K72" s="5" t="s">
        <v>529</v>
      </c>
      <c r="L72" s="5" t="s">
        <v>542</v>
      </c>
      <c r="M72" s="5" t="s">
        <v>577</v>
      </c>
      <c r="N72" s="5" t="s">
        <v>532</v>
      </c>
      <c r="O72" s="5" t="s">
        <v>532</v>
      </c>
      <c r="P72" s="5" t="s">
        <v>20</v>
      </c>
    </row>
    <row r="73" spans="1:16">
      <c r="B73" s="4" t="s">
        <v>680</v>
      </c>
      <c r="C73" s="4" t="s">
        <v>681</v>
      </c>
      <c r="D73" s="6" t="s">
        <v>538</v>
      </c>
      <c r="E73" s="8">
        <v>556330023.98999989</v>
      </c>
      <c r="F73" s="8">
        <v>333798014</v>
      </c>
      <c r="G73" s="7" t="s">
        <v>465</v>
      </c>
      <c r="H73" s="7"/>
      <c r="I73" s="5" t="s">
        <v>528</v>
      </c>
      <c r="J73" s="5" t="s">
        <v>528</v>
      </c>
      <c r="K73" s="5" t="s">
        <v>529</v>
      </c>
      <c r="L73" s="5" t="s">
        <v>542</v>
      </c>
      <c r="M73" s="5" t="s">
        <v>577</v>
      </c>
      <c r="N73" s="5" t="s">
        <v>561</v>
      </c>
      <c r="O73" s="5" t="s">
        <v>561</v>
      </c>
      <c r="P73" s="5" t="s">
        <v>20</v>
      </c>
    </row>
    <row r="74" spans="1:16">
      <c r="B74" s="4" t="s">
        <v>682</v>
      </c>
      <c r="C74" s="4" t="s">
        <v>683</v>
      </c>
      <c r="D74" s="6" t="s">
        <v>538</v>
      </c>
      <c r="E74" s="8">
        <v>557592530.12</v>
      </c>
      <c r="F74" s="8">
        <v>229685813</v>
      </c>
      <c r="G74" s="7" t="s">
        <v>465</v>
      </c>
      <c r="H74" s="7"/>
      <c r="I74" s="5" t="s">
        <v>528</v>
      </c>
      <c r="J74" s="5" t="s">
        <v>528</v>
      </c>
      <c r="K74" s="5" t="s">
        <v>529</v>
      </c>
      <c r="L74" s="5" t="s">
        <v>542</v>
      </c>
      <c r="M74" s="5" t="s">
        <v>577</v>
      </c>
      <c r="N74" s="5" t="s">
        <v>532</v>
      </c>
      <c r="O74" s="5" t="s">
        <v>532</v>
      </c>
      <c r="P74" s="5" t="s">
        <v>20</v>
      </c>
    </row>
    <row r="75" spans="1:16">
      <c r="B75" s="4" t="s">
        <v>684</v>
      </c>
      <c r="C75" s="4" t="s">
        <v>685</v>
      </c>
      <c r="D75" s="6" t="s">
        <v>538</v>
      </c>
      <c r="E75" s="8">
        <v>650673265.04000008</v>
      </c>
      <c r="F75" s="8">
        <v>396500000</v>
      </c>
      <c r="G75" s="7" t="s">
        <v>465</v>
      </c>
      <c r="H75" s="7"/>
      <c r="I75" s="5" t="s">
        <v>528</v>
      </c>
      <c r="J75" s="5" t="s">
        <v>528</v>
      </c>
      <c r="K75" s="5" t="s">
        <v>529</v>
      </c>
      <c r="L75" s="5" t="s">
        <v>542</v>
      </c>
      <c r="M75" s="5" t="s">
        <v>577</v>
      </c>
      <c r="N75" s="5" t="s">
        <v>561</v>
      </c>
      <c r="O75" s="5" t="s">
        <v>561</v>
      </c>
      <c r="P75" s="5" t="s">
        <v>20</v>
      </c>
    </row>
    <row r="76" spans="1:16">
      <c r="B76" s="4" t="s">
        <v>686</v>
      </c>
      <c r="C76" s="4" t="s">
        <v>687</v>
      </c>
      <c r="D76" s="6" t="s">
        <v>538</v>
      </c>
      <c r="E76" s="8">
        <v>794769836.92000008</v>
      </c>
      <c r="F76" s="8">
        <v>466459283</v>
      </c>
      <c r="G76" s="7" t="s">
        <v>465</v>
      </c>
      <c r="H76" s="7"/>
      <c r="I76" s="5" t="s">
        <v>528</v>
      </c>
      <c r="J76" s="5" t="s">
        <v>528</v>
      </c>
      <c r="K76" s="5" t="s">
        <v>529</v>
      </c>
      <c r="L76" s="5" t="s">
        <v>542</v>
      </c>
      <c r="M76" s="5" t="s">
        <v>577</v>
      </c>
      <c r="N76" s="5" t="s">
        <v>561</v>
      </c>
      <c r="O76" s="5" t="s">
        <v>561</v>
      </c>
      <c r="P76" s="5" t="s">
        <v>20</v>
      </c>
    </row>
    <row r="77" spans="1:16">
      <c r="B77" s="4" t="s">
        <v>688</v>
      </c>
      <c r="C77" s="4" t="s">
        <v>689</v>
      </c>
      <c r="D77" s="6" t="s">
        <v>546</v>
      </c>
      <c r="E77" s="8">
        <v>338289988.98000002</v>
      </c>
      <c r="F77" s="8">
        <v>135315995</v>
      </c>
      <c r="G77" s="7" t="s">
        <v>465</v>
      </c>
      <c r="H77" s="7"/>
      <c r="I77" s="5" t="s">
        <v>11</v>
      </c>
      <c r="J77" s="5" t="s">
        <v>11</v>
      </c>
      <c r="K77" s="5" t="s">
        <v>529</v>
      </c>
      <c r="L77" s="5" t="s">
        <v>542</v>
      </c>
      <c r="M77" s="5" t="s">
        <v>570</v>
      </c>
      <c r="N77" s="5" t="s">
        <v>532</v>
      </c>
      <c r="O77" s="5" t="s">
        <v>532</v>
      </c>
      <c r="P77" s="5" t="s">
        <v>20</v>
      </c>
    </row>
    <row r="78" spans="1:16">
      <c r="A78" s="6">
        <v>1</v>
      </c>
      <c r="B78" s="4" t="s">
        <v>690</v>
      </c>
      <c r="C78" s="4" t="s">
        <v>691</v>
      </c>
      <c r="D78" s="6" t="s">
        <v>538</v>
      </c>
      <c r="E78" s="8">
        <v>940256132.99000013</v>
      </c>
      <c r="F78" s="8">
        <v>571406660</v>
      </c>
      <c r="G78" s="7" t="s">
        <v>465</v>
      </c>
      <c r="H78" s="7"/>
      <c r="I78" s="5" t="s">
        <v>528</v>
      </c>
      <c r="J78" s="5" t="s">
        <v>528</v>
      </c>
      <c r="K78" s="5" t="s">
        <v>529</v>
      </c>
      <c r="L78" s="5" t="s">
        <v>542</v>
      </c>
      <c r="M78" s="5" t="s">
        <v>577</v>
      </c>
      <c r="N78" s="5" t="s">
        <v>561</v>
      </c>
      <c r="O78" s="5" t="s">
        <v>561</v>
      </c>
      <c r="P78" s="5" t="s">
        <v>20</v>
      </c>
    </row>
    <row r="79" spans="1:16">
      <c r="B79" s="4" t="s">
        <v>692</v>
      </c>
      <c r="C79" s="4" t="s">
        <v>693</v>
      </c>
      <c r="D79" s="6" t="s">
        <v>538</v>
      </c>
      <c r="E79" s="8">
        <v>1536925828.9499998</v>
      </c>
      <c r="F79" s="8">
        <v>680339367</v>
      </c>
      <c r="G79" s="7" t="s">
        <v>465</v>
      </c>
      <c r="H79" s="7"/>
      <c r="I79" s="5" t="s">
        <v>539</v>
      </c>
      <c r="J79" s="5" t="s">
        <v>540</v>
      </c>
      <c r="K79" s="5" t="s">
        <v>541</v>
      </c>
      <c r="L79" s="5" t="s">
        <v>542</v>
      </c>
      <c r="M79" s="5" t="s">
        <v>543</v>
      </c>
      <c r="N79" s="5" t="s">
        <v>532</v>
      </c>
      <c r="O79" s="5" t="s">
        <v>532</v>
      </c>
      <c r="P79" s="5" t="s">
        <v>20</v>
      </c>
    </row>
    <row r="80" spans="1:16">
      <c r="B80" s="4" t="s">
        <v>694</v>
      </c>
      <c r="C80" s="4" t="s">
        <v>695</v>
      </c>
      <c r="D80" s="6" t="s">
        <v>546</v>
      </c>
      <c r="E80" s="8">
        <v>621761658.1099999</v>
      </c>
      <c r="F80" s="8">
        <v>248704663</v>
      </c>
      <c r="G80" s="7" t="s">
        <v>465</v>
      </c>
      <c r="H80" s="7"/>
      <c r="I80" s="5" t="s">
        <v>11</v>
      </c>
      <c r="J80" s="5" t="s">
        <v>11</v>
      </c>
      <c r="K80" s="5" t="s">
        <v>529</v>
      </c>
      <c r="L80" s="5" t="s">
        <v>542</v>
      </c>
      <c r="M80" s="5" t="s">
        <v>570</v>
      </c>
      <c r="N80" s="5" t="s">
        <v>532</v>
      </c>
      <c r="O80" s="5" t="s">
        <v>532</v>
      </c>
      <c r="P80" s="5" t="s">
        <v>20</v>
      </c>
    </row>
    <row r="81" spans="1:16">
      <c r="B81" s="4" t="s">
        <v>696</v>
      </c>
      <c r="C81" s="4" t="s">
        <v>697</v>
      </c>
      <c r="D81" s="6" t="s">
        <v>538</v>
      </c>
      <c r="E81" s="8">
        <v>986945632.00000012</v>
      </c>
      <c r="F81" s="8">
        <v>587109320</v>
      </c>
      <c r="G81" s="7" t="s">
        <v>465</v>
      </c>
      <c r="H81" s="7"/>
      <c r="I81" s="5" t="s">
        <v>528</v>
      </c>
      <c r="J81" s="5" t="s">
        <v>528</v>
      </c>
      <c r="K81" s="5" t="s">
        <v>529</v>
      </c>
      <c r="L81" s="5" t="s">
        <v>542</v>
      </c>
      <c r="M81" s="5" t="s">
        <v>577</v>
      </c>
      <c r="N81" s="5" t="s">
        <v>561</v>
      </c>
      <c r="O81" s="5" t="s">
        <v>561</v>
      </c>
      <c r="P81" s="5" t="s">
        <v>20</v>
      </c>
    </row>
    <row r="82" spans="1:16">
      <c r="A82" s="6">
        <v>1</v>
      </c>
      <c r="B82" s="4" t="s">
        <v>698</v>
      </c>
      <c r="C82" s="4" t="s">
        <v>699</v>
      </c>
      <c r="D82" s="6" t="s">
        <v>546</v>
      </c>
      <c r="E82" s="8">
        <v>2532914848.9200001</v>
      </c>
      <c r="F82" s="8">
        <v>1631992630</v>
      </c>
      <c r="G82" s="7" t="s">
        <v>465</v>
      </c>
      <c r="H82" s="7"/>
      <c r="I82" s="5" t="s">
        <v>547</v>
      </c>
      <c r="J82" s="5" t="s">
        <v>540</v>
      </c>
      <c r="K82" s="5" t="s">
        <v>541</v>
      </c>
      <c r="L82" s="5" t="s">
        <v>542</v>
      </c>
      <c r="M82" s="5" t="s">
        <v>543</v>
      </c>
      <c r="N82" s="5" t="s">
        <v>561</v>
      </c>
      <c r="O82" s="5" t="s">
        <v>561</v>
      </c>
      <c r="P82" s="5" t="s">
        <v>20</v>
      </c>
    </row>
    <row r="83" spans="1:16">
      <c r="B83" s="4" t="s">
        <v>700</v>
      </c>
      <c r="C83" s="4" t="s">
        <v>701</v>
      </c>
      <c r="D83" s="6" t="s">
        <v>546</v>
      </c>
      <c r="E83" s="8">
        <v>2671330573.0699997</v>
      </c>
      <c r="F83" s="8">
        <v>1675510547</v>
      </c>
      <c r="G83" s="7" t="s">
        <v>465</v>
      </c>
      <c r="H83" s="7"/>
      <c r="I83" s="5" t="s">
        <v>547</v>
      </c>
      <c r="J83" s="5" t="s">
        <v>540</v>
      </c>
      <c r="K83" s="5" t="s">
        <v>541</v>
      </c>
      <c r="L83" s="5" t="s">
        <v>542</v>
      </c>
      <c r="M83" s="5" t="s">
        <v>543</v>
      </c>
      <c r="N83" s="5" t="s">
        <v>561</v>
      </c>
      <c r="O83" s="5" t="s">
        <v>561</v>
      </c>
      <c r="P83" s="5" t="s">
        <v>20</v>
      </c>
    </row>
    <row r="84" spans="1:16">
      <c r="A84" s="6">
        <v>1</v>
      </c>
      <c r="B84" s="4" t="s">
        <v>702</v>
      </c>
      <c r="C84" s="4" t="s">
        <v>703</v>
      </c>
      <c r="D84" s="6" t="s">
        <v>546</v>
      </c>
      <c r="E84" s="8">
        <v>697199593.06999993</v>
      </c>
      <c r="F84" s="8">
        <v>278879836</v>
      </c>
      <c r="G84" s="7" t="s">
        <v>465</v>
      </c>
      <c r="H84" s="7"/>
      <c r="I84" s="5" t="s">
        <v>11</v>
      </c>
      <c r="J84" s="5" t="s">
        <v>11</v>
      </c>
      <c r="K84" s="5" t="s">
        <v>529</v>
      </c>
      <c r="L84" s="5" t="s">
        <v>542</v>
      </c>
      <c r="M84" s="5" t="s">
        <v>570</v>
      </c>
      <c r="N84" s="5" t="s">
        <v>532</v>
      </c>
      <c r="O84" s="5" t="s">
        <v>532</v>
      </c>
      <c r="P84" s="5" t="s">
        <v>20</v>
      </c>
    </row>
    <row r="85" spans="1:16">
      <c r="B85" s="4" t="s">
        <v>704</v>
      </c>
      <c r="C85" s="4" t="s">
        <v>705</v>
      </c>
      <c r="D85" s="6" t="s">
        <v>546</v>
      </c>
      <c r="E85" s="8">
        <v>748347888.86999977</v>
      </c>
      <c r="F85" s="8">
        <v>272495568</v>
      </c>
      <c r="G85" s="7" t="s">
        <v>465</v>
      </c>
      <c r="H85" s="7"/>
      <c r="I85" s="5" t="s">
        <v>11</v>
      </c>
      <c r="J85" s="5" t="s">
        <v>11</v>
      </c>
      <c r="K85" s="5" t="s">
        <v>529</v>
      </c>
      <c r="L85" s="5" t="s">
        <v>542</v>
      </c>
      <c r="M85" s="5" t="s">
        <v>570</v>
      </c>
      <c r="N85" s="5" t="s">
        <v>532</v>
      </c>
      <c r="O85" s="5" t="s">
        <v>532</v>
      </c>
      <c r="P85" s="5" t="s">
        <v>20</v>
      </c>
    </row>
    <row r="86" spans="1:16">
      <c r="B86" s="4" t="s">
        <v>706</v>
      </c>
      <c r="C86" s="4" t="s">
        <v>707</v>
      </c>
      <c r="D86" s="6" t="s">
        <v>546</v>
      </c>
      <c r="E86" s="8">
        <v>869416741.98999989</v>
      </c>
      <c r="F86" s="8">
        <v>249186562</v>
      </c>
      <c r="G86" s="7" t="s">
        <v>465</v>
      </c>
      <c r="H86" s="7"/>
      <c r="I86" s="5" t="s">
        <v>11</v>
      </c>
      <c r="J86" s="5" t="s">
        <v>11</v>
      </c>
      <c r="K86" s="5" t="s">
        <v>529</v>
      </c>
      <c r="L86" s="5" t="s">
        <v>542</v>
      </c>
      <c r="M86" s="5" t="s">
        <v>570</v>
      </c>
      <c r="N86" s="5" t="s">
        <v>532</v>
      </c>
      <c r="O86" s="5" t="s">
        <v>532</v>
      </c>
      <c r="P86" s="5" t="s">
        <v>20</v>
      </c>
    </row>
    <row r="87" spans="1:16">
      <c r="B87" s="4" t="s">
        <v>708</v>
      </c>
      <c r="C87" s="4" t="s">
        <v>709</v>
      </c>
      <c r="D87" s="6" t="s">
        <v>546</v>
      </c>
      <c r="E87" s="8">
        <v>3026936020.6900005</v>
      </c>
      <c r="F87" s="8">
        <v>1058882545</v>
      </c>
      <c r="G87" s="7" t="s">
        <v>465</v>
      </c>
      <c r="H87" s="7"/>
      <c r="I87" s="5" t="s">
        <v>645</v>
      </c>
      <c r="J87" s="5" t="s">
        <v>540</v>
      </c>
      <c r="K87" s="5" t="s">
        <v>541</v>
      </c>
      <c r="L87" s="5" t="s">
        <v>542</v>
      </c>
      <c r="M87" s="5" t="s">
        <v>543</v>
      </c>
      <c r="N87" s="5" t="s">
        <v>532</v>
      </c>
      <c r="O87" s="5" t="s">
        <v>532</v>
      </c>
      <c r="P87" s="5" t="s">
        <v>20</v>
      </c>
    </row>
    <row r="88" spans="1:16">
      <c r="B88" s="4" t="s">
        <v>710</v>
      </c>
      <c r="C88" s="4" t="s">
        <v>711</v>
      </c>
      <c r="D88" s="6" t="s">
        <v>550</v>
      </c>
      <c r="E88" s="8">
        <v>199749943.30000001</v>
      </c>
      <c r="F88" s="8">
        <v>157234439</v>
      </c>
      <c r="G88" s="7" t="s">
        <v>465</v>
      </c>
      <c r="H88" s="7"/>
      <c r="I88" s="5" t="s">
        <v>17</v>
      </c>
      <c r="J88" s="5" t="s">
        <v>17</v>
      </c>
      <c r="K88" s="5" t="s">
        <v>529</v>
      </c>
      <c r="L88" s="5" t="s">
        <v>542</v>
      </c>
      <c r="M88" s="5" t="s">
        <v>622</v>
      </c>
      <c r="N88" s="5" t="s">
        <v>19</v>
      </c>
      <c r="O88" s="5" t="s">
        <v>19</v>
      </c>
      <c r="P88" s="5" t="s">
        <v>19</v>
      </c>
    </row>
    <row r="89" spans="1:16">
      <c r="A89" s="6">
        <v>1</v>
      </c>
      <c r="B89" s="4" t="s">
        <v>712</v>
      </c>
      <c r="C89" s="4" t="s">
        <v>713</v>
      </c>
      <c r="D89" s="6" t="s">
        <v>538</v>
      </c>
      <c r="E89" s="8">
        <v>4609784744.2299995</v>
      </c>
      <c r="F89" s="8">
        <v>2224532511</v>
      </c>
      <c r="G89" s="7" t="s">
        <v>465</v>
      </c>
      <c r="H89" s="7"/>
      <c r="I89" s="5" t="s">
        <v>528</v>
      </c>
      <c r="J89" s="5" t="s">
        <v>528</v>
      </c>
      <c r="K89" s="5" t="s">
        <v>529</v>
      </c>
      <c r="L89" s="5" t="s">
        <v>580</v>
      </c>
      <c r="M89" s="5" t="s">
        <v>581</v>
      </c>
      <c r="N89" s="5" t="s">
        <v>532</v>
      </c>
      <c r="O89" s="5" t="s">
        <v>532</v>
      </c>
      <c r="P89" s="5" t="s">
        <v>20</v>
      </c>
    </row>
    <row r="90" spans="1:16">
      <c r="A90" s="6">
        <v>1</v>
      </c>
      <c r="B90" s="4" t="s">
        <v>714</v>
      </c>
      <c r="C90" s="4" t="s">
        <v>715</v>
      </c>
      <c r="D90" s="6" t="s">
        <v>546</v>
      </c>
      <c r="E90" s="8">
        <v>4221064999.8399997</v>
      </c>
      <c r="F90" s="8">
        <v>1862912833</v>
      </c>
      <c r="G90" s="7" t="s">
        <v>465</v>
      </c>
      <c r="H90" s="7"/>
      <c r="I90" s="5" t="s">
        <v>547</v>
      </c>
      <c r="J90" s="5" t="s">
        <v>540</v>
      </c>
      <c r="K90" s="5" t="s">
        <v>541</v>
      </c>
      <c r="L90" s="5" t="s">
        <v>580</v>
      </c>
      <c r="M90" s="5" t="s">
        <v>648</v>
      </c>
      <c r="N90" s="5" t="s">
        <v>532</v>
      </c>
      <c r="O90" s="5" t="s">
        <v>532</v>
      </c>
      <c r="P90" s="5" t="s">
        <v>20</v>
      </c>
    </row>
    <row r="91" spans="1:16">
      <c r="B91" s="4" t="s">
        <v>716</v>
      </c>
      <c r="C91" s="4" t="s">
        <v>717</v>
      </c>
      <c r="D91" s="6" t="s">
        <v>546</v>
      </c>
      <c r="E91" s="8">
        <v>4358057645.2200003</v>
      </c>
      <c r="F91" s="8">
        <v>2594448700</v>
      </c>
      <c r="G91" s="7" t="s">
        <v>465</v>
      </c>
      <c r="H91" s="7"/>
      <c r="I91" s="5" t="s">
        <v>547</v>
      </c>
      <c r="J91" s="5" t="s">
        <v>540</v>
      </c>
      <c r="K91" s="5" t="s">
        <v>541</v>
      </c>
      <c r="L91" s="5" t="s">
        <v>580</v>
      </c>
      <c r="M91" s="5" t="s">
        <v>648</v>
      </c>
      <c r="N91" s="5" t="s">
        <v>561</v>
      </c>
      <c r="O91" s="5" t="s">
        <v>561</v>
      </c>
      <c r="P91" s="5" t="s">
        <v>20</v>
      </c>
    </row>
    <row r="92" spans="1:16">
      <c r="B92" s="4" t="s">
        <v>718</v>
      </c>
      <c r="C92" s="4" t="s">
        <v>719</v>
      </c>
      <c r="D92" s="6" t="s">
        <v>546</v>
      </c>
      <c r="E92" s="8">
        <v>1540928401.9899998</v>
      </c>
      <c r="F92" s="8">
        <v>924557040</v>
      </c>
      <c r="G92" s="7" t="s">
        <v>465</v>
      </c>
      <c r="H92" s="7"/>
      <c r="I92" s="5" t="s">
        <v>11</v>
      </c>
      <c r="J92" s="5" t="s">
        <v>11</v>
      </c>
      <c r="K92" s="5" t="s">
        <v>529</v>
      </c>
      <c r="L92" s="5" t="s">
        <v>580</v>
      </c>
      <c r="M92" s="5" t="s">
        <v>581</v>
      </c>
      <c r="N92" s="5" t="s">
        <v>561</v>
      </c>
      <c r="O92" s="5" t="s">
        <v>561</v>
      </c>
      <c r="P92" s="5" t="s">
        <v>20</v>
      </c>
    </row>
    <row r="93" spans="1:16">
      <c r="B93" s="4" t="s">
        <v>720</v>
      </c>
      <c r="C93" s="4" t="s">
        <v>721</v>
      </c>
      <c r="D93" s="6" t="s">
        <v>546</v>
      </c>
      <c r="E93" s="8">
        <v>1700096477.9199998</v>
      </c>
      <c r="F93" s="8">
        <v>680038591</v>
      </c>
      <c r="G93" s="7" t="s">
        <v>465</v>
      </c>
      <c r="H93" s="7"/>
      <c r="I93" s="5" t="s">
        <v>11</v>
      </c>
      <c r="J93" s="5" t="s">
        <v>11</v>
      </c>
      <c r="K93" s="5" t="s">
        <v>529</v>
      </c>
      <c r="L93" s="5" t="s">
        <v>580</v>
      </c>
      <c r="M93" s="5" t="s">
        <v>581</v>
      </c>
      <c r="N93" s="5" t="s">
        <v>532</v>
      </c>
      <c r="O93" s="5" t="s">
        <v>532</v>
      </c>
      <c r="P93" s="5" t="s">
        <v>20</v>
      </c>
    </row>
    <row r="94" spans="1:16">
      <c r="A94" s="6">
        <v>1</v>
      </c>
      <c r="B94" s="4" t="s">
        <v>722</v>
      </c>
      <c r="C94" s="4" t="s">
        <v>723</v>
      </c>
      <c r="D94" s="6" t="s">
        <v>546</v>
      </c>
      <c r="E94" s="8">
        <v>1814008316.9999998</v>
      </c>
      <c r="F94" s="8">
        <v>1088404990</v>
      </c>
      <c r="G94" s="7" t="s">
        <v>465</v>
      </c>
      <c r="H94" s="7"/>
      <c r="I94" s="5" t="s">
        <v>11</v>
      </c>
      <c r="J94" s="5" t="s">
        <v>11</v>
      </c>
      <c r="K94" s="5" t="s">
        <v>529</v>
      </c>
      <c r="L94" s="5" t="s">
        <v>580</v>
      </c>
      <c r="M94" s="5" t="s">
        <v>581</v>
      </c>
      <c r="N94" s="5" t="s">
        <v>561</v>
      </c>
      <c r="O94" s="5" t="s">
        <v>561</v>
      </c>
      <c r="P94" s="5" t="s">
        <v>20</v>
      </c>
    </row>
    <row r="95" spans="1:16">
      <c r="B95" s="4" t="s">
        <v>724</v>
      </c>
      <c r="C95" s="4" t="s">
        <v>725</v>
      </c>
      <c r="D95" s="6" t="s">
        <v>546</v>
      </c>
      <c r="E95" s="8">
        <v>1817763260.1199996</v>
      </c>
      <c r="F95" s="8">
        <v>576907120</v>
      </c>
      <c r="G95" s="7" t="s">
        <v>465</v>
      </c>
      <c r="H95" s="7"/>
      <c r="I95" s="5" t="s">
        <v>11</v>
      </c>
      <c r="J95" s="5" t="s">
        <v>11</v>
      </c>
      <c r="K95" s="5" t="s">
        <v>529</v>
      </c>
      <c r="L95" s="5" t="s">
        <v>580</v>
      </c>
      <c r="M95" s="5" t="s">
        <v>581</v>
      </c>
      <c r="N95" s="5" t="s">
        <v>532</v>
      </c>
      <c r="O95" s="5" t="s">
        <v>532</v>
      </c>
      <c r="P95" s="5" t="s">
        <v>20</v>
      </c>
    </row>
    <row r="96" spans="1:16">
      <c r="B96" s="4" t="s">
        <v>726</v>
      </c>
      <c r="C96" s="4" t="s">
        <v>727</v>
      </c>
      <c r="D96" s="6" t="s">
        <v>550</v>
      </c>
      <c r="E96" s="8">
        <v>1701777605.97</v>
      </c>
      <c r="F96" s="8">
        <v>1533576670</v>
      </c>
      <c r="G96" s="7" t="s">
        <v>465</v>
      </c>
      <c r="H96" s="7"/>
      <c r="I96" s="5" t="s">
        <v>15</v>
      </c>
      <c r="J96" s="5" t="s">
        <v>15</v>
      </c>
      <c r="K96" s="5" t="s">
        <v>529</v>
      </c>
      <c r="L96" s="5" t="s">
        <v>580</v>
      </c>
      <c r="M96" s="5" t="s">
        <v>728</v>
      </c>
      <c r="N96" s="5" t="s">
        <v>19</v>
      </c>
      <c r="O96" s="5" t="s">
        <v>19</v>
      </c>
      <c r="P96" s="5" t="s">
        <v>19</v>
      </c>
    </row>
    <row r="97" spans="1:16">
      <c r="B97" s="4" t="s">
        <v>729</v>
      </c>
      <c r="C97" s="4" t="s">
        <v>730</v>
      </c>
      <c r="D97" s="6" t="s">
        <v>554</v>
      </c>
      <c r="E97" s="8">
        <v>302588120.98999995</v>
      </c>
      <c r="F97" s="8">
        <v>211811682</v>
      </c>
      <c r="G97" s="7" t="s">
        <v>465</v>
      </c>
      <c r="H97" s="7"/>
      <c r="I97" s="5" t="s">
        <v>14</v>
      </c>
      <c r="J97" s="5" t="s">
        <v>14</v>
      </c>
      <c r="K97" s="5" t="s">
        <v>555</v>
      </c>
      <c r="L97" s="5" t="s">
        <v>542</v>
      </c>
      <c r="M97" s="5" t="s">
        <v>586</v>
      </c>
      <c r="N97" s="5" t="s">
        <v>19</v>
      </c>
      <c r="O97" s="5" t="s">
        <v>19</v>
      </c>
      <c r="P97" s="5" t="s">
        <v>19</v>
      </c>
    </row>
    <row r="98" spans="1:16">
      <c r="B98" s="4" t="s">
        <v>731</v>
      </c>
      <c r="C98" s="4" t="s">
        <v>732</v>
      </c>
      <c r="D98" s="6" t="s">
        <v>550</v>
      </c>
      <c r="E98" s="8">
        <v>132536085.47999999</v>
      </c>
      <c r="F98" s="8">
        <v>103389236</v>
      </c>
      <c r="G98" s="7" t="s">
        <v>465</v>
      </c>
      <c r="H98" s="7"/>
      <c r="I98" s="5" t="s">
        <v>16</v>
      </c>
      <c r="J98" s="5" t="s">
        <v>16</v>
      </c>
      <c r="K98" s="5" t="s">
        <v>555</v>
      </c>
      <c r="L98" s="5" t="s">
        <v>580</v>
      </c>
      <c r="M98" s="5" t="s">
        <v>733</v>
      </c>
      <c r="N98" s="5" t="s">
        <v>19</v>
      </c>
      <c r="O98" s="5" t="s">
        <v>19</v>
      </c>
      <c r="P98" s="5" t="s">
        <v>19</v>
      </c>
    </row>
    <row r="99" spans="1:16">
      <c r="B99" s="4" t="s">
        <v>3</v>
      </c>
      <c r="C99" s="4" t="s">
        <v>438</v>
      </c>
      <c r="E99" s="8"/>
      <c r="F99" s="8"/>
      <c r="G99" s="7"/>
      <c r="H99" s="7"/>
      <c r="P99" s="5"/>
    </row>
    <row r="100" spans="1:16">
      <c r="B100" s="4" t="s">
        <v>525</v>
      </c>
      <c r="C100" s="4" t="s">
        <v>438</v>
      </c>
      <c r="E100" s="8"/>
      <c r="F100" s="8"/>
      <c r="G100" s="7"/>
      <c r="H100" s="7"/>
      <c r="P100" s="5"/>
    </row>
    <row r="101" spans="1:16">
      <c r="B101" s="4" t="s">
        <v>734</v>
      </c>
      <c r="C101" s="4" t="s">
        <v>735</v>
      </c>
      <c r="D101" s="6" t="s">
        <v>550</v>
      </c>
      <c r="E101" s="8">
        <v>41390945.579999998</v>
      </c>
      <c r="F101" s="8">
        <v>35058715</v>
      </c>
      <c r="G101" s="7" t="s">
        <v>457</v>
      </c>
      <c r="H101" s="7"/>
      <c r="I101" s="5" t="s">
        <v>17</v>
      </c>
      <c r="J101" s="5" t="s">
        <v>17</v>
      </c>
      <c r="K101" s="5" t="s">
        <v>529</v>
      </c>
      <c r="L101" s="5" t="s">
        <v>530</v>
      </c>
      <c r="M101" s="5" t="s">
        <v>535</v>
      </c>
      <c r="N101" s="5" t="s">
        <v>19</v>
      </c>
      <c r="O101" s="5" t="s">
        <v>19</v>
      </c>
      <c r="P101" s="5" t="s">
        <v>19</v>
      </c>
    </row>
    <row r="102" spans="1:16">
      <c r="B102" s="4" t="s">
        <v>736</v>
      </c>
      <c r="C102" s="4" t="s">
        <v>737</v>
      </c>
      <c r="D102" s="6" t="s">
        <v>538</v>
      </c>
      <c r="E102" s="8">
        <v>262862222.01999998</v>
      </c>
      <c r="F102" s="8">
        <v>119616872</v>
      </c>
      <c r="G102" s="7" t="s">
        <v>457</v>
      </c>
      <c r="H102" s="7"/>
      <c r="I102" s="5" t="s">
        <v>528</v>
      </c>
      <c r="J102" s="5" t="s">
        <v>528</v>
      </c>
      <c r="K102" s="5" t="s">
        <v>529</v>
      </c>
      <c r="L102" s="5" t="s">
        <v>542</v>
      </c>
      <c r="M102" s="5" t="s">
        <v>577</v>
      </c>
      <c r="N102" s="5" t="s">
        <v>532</v>
      </c>
      <c r="O102" s="5" t="s">
        <v>19</v>
      </c>
      <c r="P102" s="5" t="s">
        <v>19</v>
      </c>
    </row>
    <row r="103" spans="1:16">
      <c r="B103" s="4" t="s">
        <v>738</v>
      </c>
      <c r="C103" s="4" t="s">
        <v>739</v>
      </c>
      <c r="D103" s="6" t="s">
        <v>546</v>
      </c>
      <c r="E103" s="8">
        <v>177937926</v>
      </c>
      <c r="F103" s="8">
        <v>88968963</v>
      </c>
      <c r="G103" s="7" t="s">
        <v>457</v>
      </c>
      <c r="H103" s="7"/>
      <c r="I103" s="5" t="s">
        <v>13</v>
      </c>
      <c r="J103" s="5" t="s">
        <v>13</v>
      </c>
      <c r="K103" s="5" t="s">
        <v>529</v>
      </c>
      <c r="L103" s="5" t="s">
        <v>530</v>
      </c>
      <c r="M103" s="5" t="s">
        <v>740</v>
      </c>
      <c r="N103" s="5" t="s">
        <v>19</v>
      </c>
      <c r="O103" s="5" t="s">
        <v>19</v>
      </c>
      <c r="P103" s="5" t="s">
        <v>19</v>
      </c>
    </row>
    <row r="104" spans="1:16">
      <c r="A104" s="6">
        <v>1</v>
      </c>
      <c r="B104" s="4" t="s">
        <v>741</v>
      </c>
      <c r="C104" s="4" t="s">
        <v>742</v>
      </c>
      <c r="D104" s="6" t="s">
        <v>546</v>
      </c>
      <c r="E104" s="8">
        <v>553006497.00999999</v>
      </c>
      <c r="F104" s="8">
        <v>247160723</v>
      </c>
      <c r="G104" s="7" t="s">
        <v>457</v>
      </c>
      <c r="H104" s="7"/>
      <c r="I104" s="5" t="s">
        <v>11</v>
      </c>
      <c r="J104" s="5" t="s">
        <v>11</v>
      </c>
      <c r="K104" s="5" t="s">
        <v>529</v>
      </c>
      <c r="L104" s="5" t="s">
        <v>542</v>
      </c>
      <c r="M104" s="5" t="s">
        <v>570</v>
      </c>
      <c r="N104" s="5" t="s">
        <v>532</v>
      </c>
      <c r="O104" s="5" t="s">
        <v>19</v>
      </c>
      <c r="P104" s="5" t="s">
        <v>19</v>
      </c>
    </row>
    <row r="105" spans="1:16">
      <c r="B105" s="4" t="s">
        <v>743</v>
      </c>
      <c r="C105" s="4" t="s">
        <v>744</v>
      </c>
      <c r="D105" s="6" t="s">
        <v>554</v>
      </c>
      <c r="E105" s="8">
        <v>287099012.99000001</v>
      </c>
      <c r="F105" s="8">
        <v>200969309</v>
      </c>
      <c r="G105" s="7" t="s">
        <v>457</v>
      </c>
      <c r="H105" s="7"/>
      <c r="I105" s="5" t="s">
        <v>14</v>
      </c>
      <c r="J105" s="5" t="s">
        <v>14</v>
      </c>
      <c r="K105" s="5" t="s">
        <v>555</v>
      </c>
      <c r="L105" s="5" t="s">
        <v>542</v>
      </c>
      <c r="M105" s="5" t="s">
        <v>586</v>
      </c>
      <c r="N105" s="5" t="s">
        <v>19</v>
      </c>
      <c r="O105" s="5" t="s">
        <v>19</v>
      </c>
      <c r="P105" s="5" t="s">
        <v>19</v>
      </c>
    </row>
    <row r="106" spans="1:16">
      <c r="B106" s="4" t="s">
        <v>3</v>
      </c>
      <c r="C106" s="4" t="s">
        <v>438</v>
      </c>
      <c r="E106" s="8"/>
      <c r="F106" s="8"/>
      <c r="G106" s="7"/>
      <c r="H106" s="7"/>
      <c r="P106" s="5"/>
    </row>
    <row r="107" spans="1:16">
      <c r="B107" s="4" t="s">
        <v>525</v>
      </c>
      <c r="C107" s="4" t="s">
        <v>438</v>
      </c>
      <c r="E107" s="8"/>
      <c r="F107" s="8"/>
      <c r="G107" s="7"/>
      <c r="H107" s="7"/>
      <c r="P107" s="5"/>
    </row>
    <row r="108" spans="1:16">
      <c r="B108" s="4" t="s">
        <v>745</v>
      </c>
      <c r="C108" s="4" t="s">
        <v>746</v>
      </c>
      <c r="D108" s="6" t="s">
        <v>550</v>
      </c>
      <c r="E108" s="8">
        <v>27790304.109999999</v>
      </c>
      <c r="F108" s="8">
        <v>21141903</v>
      </c>
      <c r="G108" s="7" t="s">
        <v>460</v>
      </c>
      <c r="H108" s="7"/>
      <c r="I108" s="5" t="s">
        <v>15</v>
      </c>
      <c r="J108" s="5" t="s">
        <v>15</v>
      </c>
      <c r="K108" s="5" t="s">
        <v>529</v>
      </c>
      <c r="L108" s="5" t="s">
        <v>530</v>
      </c>
      <c r="M108" s="5" t="s">
        <v>535</v>
      </c>
      <c r="N108" s="5" t="s">
        <v>19</v>
      </c>
      <c r="O108" s="5" t="s">
        <v>19</v>
      </c>
      <c r="P108" s="5" t="s">
        <v>19</v>
      </c>
    </row>
    <row r="109" spans="1:16">
      <c r="B109" s="4" t="s">
        <v>747</v>
      </c>
      <c r="C109" s="4" t="s">
        <v>748</v>
      </c>
      <c r="D109" s="6" t="s">
        <v>550</v>
      </c>
      <c r="E109" s="8">
        <v>44625449.969999999</v>
      </c>
      <c r="F109" s="8">
        <v>33949504</v>
      </c>
      <c r="G109" s="7" t="s">
        <v>460</v>
      </c>
      <c r="H109" s="7"/>
      <c r="I109" s="5" t="s">
        <v>17</v>
      </c>
      <c r="J109" s="5" t="s">
        <v>17</v>
      </c>
      <c r="K109" s="5" t="s">
        <v>529</v>
      </c>
      <c r="L109" s="5" t="s">
        <v>530</v>
      </c>
      <c r="M109" s="5" t="s">
        <v>535</v>
      </c>
      <c r="N109" s="5" t="s">
        <v>19</v>
      </c>
      <c r="O109" s="5" t="s">
        <v>19</v>
      </c>
      <c r="P109" s="5" t="s">
        <v>19</v>
      </c>
    </row>
    <row r="110" spans="1:16">
      <c r="A110" s="6">
        <v>1</v>
      </c>
      <c r="B110" s="4" t="s">
        <v>749</v>
      </c>
      <c r="C110" s="4" t="s">
        <v>750</v>
      </c>
      <c r="D110" s="6" t="s">
        <v>546</v>
      </c>
      <c r="E110" s="8">
        <v>5225544589.0799999</v>
      </c>
      <c r="F110" s="8">
        <v>3369336786</v>
      </c>
      <c r="G110" s="7" t="s">
        <v>460</v>
      </c>
      <c r="H110" s="7"/>
      <c r="I110" s="5" t="s">
        <v>625</v>
      </c>
      <c r="J110" s="5" t="s">
        <v>540</v>
      </c>
      <c r="K110" s="5" t="s">
        <v>541</v>
      </c>
      <c r="L110" s="5" t="s">
        <v>580</v>
      </c>
      <c r="M110" s="5" t="s">
        <v>648</v>
      </c>
      <c r="N110" s="5" t="s">
        <v>561</v>
      </c>
      <c r="O110" s="5" t="s">
        <v>19</v>
      </c>
      <c r="P110" s="5" t="s">
        <v>19</v>
      </c>
    </row>
    <row r="111" spans="1:16">
      <c r="B111" s="4" t="s">
        <v>751</v>
      </c>
      <c r="C111" s="4" t="s">
        <v>752</v>
      </c>
      <c r="D111" s="6" t="s">
        <v>554</v>
      </c>
      <c r="E111" s="8">
        <v>139130086.99000001</v>
      </c>
      <c r="F111" s="8">
        <v>97391060</v>
      </c>
      <c r="G111" s="7" t="s">
        <v>460</v>
      </c>
      <c r="H111" s="7"/>
      <c r="I111" s="5" t="s">
        <v>14</v>
      </c>
      <c r="J111" s="5" t="s">
        <v>14</v>
      </c>
      <c r="K111" s="5" t="s">
        <v>555</v>
      </c>
      <c r="L111" s="5" t="s">
        <v>542</v>
      </c>
      <c r="M111" s="5" t="s">
        <v>586</v>
      </c>
      <c r="N111" s="5" t="s">
        <v>19</v>
      </c>
      <c r="O111" s="5" t="s">
        <v>19</v>
      </c>
      <c r="P111" s="5" t="s">
        <v>19</v>
      </c>
    </row>
    <row r="112" spans="1:16">
      <c r="B112" s="4" t="s">
        <v>753</v>
      </c>
      <c r="C112" s="4" t="s">
        <v>754</v>
      </c>
      <c r="D112" s="6" t="s">
        <v>550</v>
      </c>
      <c r="E112" s="8">
        <v>37367684.860000007</v>
      </c>
      <c r="F112" s="8">
        <v>28574448</v>
      </c>
      <c r="G112" s="7" t="s">
        <v>460</v>
      </c>
      <c r="H112" s="7"/>
      <c r="I112" s="5" t="s">
        <v>16</v>
      </c>
      <c r="J112" s="5" t="s">
        <v>16</v>
      </c>
      <c r="K112" s="5" t="s">
        <v>555</v>
      </c>
      <c r="L112" s="5" t="s">
        <v>530</v>
      </c>
      <c r="M112" s="5" t="s">
        <v>535</v>
      </c>
      <c r="N112" s="5" t="s">
        <v>19</v>
      </c>
      <c r="O112" s="5" t="s">
        <v>19</v>
      </c>
      <c r="P112" s="5" t="s">
        <v>19</v>
      </c>
    </row>
    <row r="113" spans="1:16">
      <c r="B113" s="4" t="s">
        <v>3</v>
      </c>
      <c r="C113" s="4" t="s">
        <v>438</v>
      </c>
      <c r="E113" s="8"/>
      <c r="F113" s="8"/>
      <c r="G113" s="7"/>
      <c r="H113" s="7"/>
      <c r="P113" s="5"/>
    </row>
    <row r="114" spans="1:16">
      <c r="B114" s="4" t="s">
        <v>525</v>
      </c>
      <c r="C114" s="4" t="s">
        <v>438</v>
      </c>
      <c r="E114" s="8"/>
      <c r="F114" s="8"/>
      <c r="G114" s="7"/>
      <c r="H114" s="7"/>
      <c r="P114" s="5"/>
    </row>
    <row r="115" spans="1:16">
      <c r="B115" s="4" t="s">
        <v>755</v>
      </c>
      <c r="C115" s="4" t="s">
        <v>756</v>
      </c>
      <c r="D115" s="6" t="s">
        <v>546</v>
      </c>
      <c r="E115" s="8">
        <v>285352150</v>
      </c>
      <c r="F115" s="8">
        <v>142676075</v>
      </c>
      <c r="G115" s="7" t="s">
        <v>757</v>
      </c>
      <c r="H115" s="7"/>
      <c r="I115" s="5" t="s">
        <v>645</v>
      </c>
      <c r="J115" s="5" t="s">
        <v>540</v>
      </c>
      <c r="K115" s="5" t="s">
        <v>541</v>
      </c>
      <c r="L115" s="5" t="s">
        <v>530</v>
      </c>
      <c r="M115" s="5" t="s">
        <v>634</v>
      </c>
      <c r="N115" s="5" t="s">
        <v>561</v>
      </c>
      <c r="O115" s="5" t="s">
        <v>561</v>
      </c>
      <c r="P115" s="5" t="s">
        <v>20</v>
      </c>
    </row>
    <row r="116" spans="1:16">
      <c r="B116" s="4" t="s">
        <v>758</v>
      </c>
      <c r="C116" s="4" t="s">
        <v>759</v>
      </c>
      <c r="D116" s="6" t="s">
        <v>546</v>
      </c>
      <c r="E116" s="8">
        <v>287594480.95999992</v>
      </c>
      <c r="F116" s="8">
        <v>244455306</v>
      </c>
      <c r="G116" s="7" t="s">
        <v>757</v>
      </c>
      <c r="H116" s="7"/>
      <c r="I116" s="5" t="s">
        <v>645</v>
      </c>
      <c r="J116" s="5" t="s">
        <v>540</v>
      </c>
      <c r="K116" s="5" t="s">
        <v>541</v>
      </c>
      <c r="L116" s="5" t="s">
        <v>530</v>
      </c>
      <c r="M116" s="5" t="s">
        <v>634</v>
      </c>
      <c r="N116" s="5" t="s">
        <v>593</v>
      </c>
      <c r="O116" s="5" t="s">
        <v>593</v>
      </c>
      <c r="P116" s="5" t="s">
        <v>20</v>
      </c>
    </row>
    <row r="117" spans="1:16">
      <c r="B117" s="4" t="s">
        <v>760</v>
      </c>
      <c r="C117" s="4" t="s">
        <v>761</v>
      </c>
      <c r="D117" s="6" t="s">
        <v>546</v>
      </c>
      <c r="E117" s="8">
        <v>394019400.01999992</v>
      </c>
      <c r="F117" s="8">
        <v>334916486</v>
      </c>
      <c r="G117" s="7" t="s">
        <v>757</v>
      </c>
      <c r="H117" s="7"/>
      <c r="I117" s="5" t="s">
        <v>645</v>
      </c>
      <c r="J117" s="5" t="s">
        <v>540</v>
      </c>
      <c r="K117" s="5" t="s">
        <v>541</v>
      </c>
      <c r="L117" s="5" t="s">
        <v>530</v>
      </c>
      <c r="M117" s="5" t="s">
        <v>634</v>
      </c>
      <c r="N117" s="5" t="s">
        <v>593</v>
      </c>
      <c r="O117" s="5" t="s">
        <v>593</v>
      </c>
      <c r="P117" s="5" t="s">
        <v>20</v>
      </c>
    </row>
    <row r="118" spans="1:16">
      <c r="B118" s="4" t="s">
        <v>762</v>
      </c>
      <c r="C118" s="4" t="s">
        <v>763</v>
      </c>
      <c r="D118" s="6" t="s">
        <v>546</v>
      </c>
      <c r="E118" s="8">
        <v>394110957.99999994</v>
      </c>
      <c r="F118" s="8">
        <v>334994311</v>
      </c>
      <c r="G118" s="7" t="s">
        <v>757</v>
      </c>
      <c r="H118" s="7"/>
      <c r="I118" s="5" t="s">
        <v>645</v>
      </c>
      <c r="J118" s="5" t="s">
        <v>540</v>
      </c>
      <c r="K118" s="5" t="s">
        <v>541</v>
      </c>
      <c r="L118" s="5" t="s">
        <v>530</v>
      </c>
      <c r="M118" s="5" t="s">
        <v>634</v>
      </c>
      <c r="N118" s="5" t="s">
        <v>593</v>
      </c>
      <c r="O118" s="5" t="s">
        <v>593</v>
      </c>
      <c r="P118" s="5" t="s">
        <v>20</v>
      </c>
    </row>
    <row r="119" spans="1:16">
      <c r="A119" s="6">
        <v>1</v>
      </c>
      <c r="B119" s="4" t="s">
        <v>764</v>
      </c>
      <c r="C119" s="4" t="s">
        <v>765</v>
      </c>
      <c r="D119" s="6" t="s">
        <v>546</v>
      </c>
      <c r="E119" s="8">
        <v>410088431</v>
      </c>
      <c r="F119" s="8">
        <v>348575163</v>
      </c>
      <c r="G119" s="7" t="s">
        <v>757</v>
      </c>
      <c r="H119" s="7"/>
      <c r="I119" s="5" t="s">
        <v>645</v>
      </c>
      <c r="J119" s="5" t="s">
        <v>540</v>
      </c>
      <c r="K119" s="5" t="s">
        <v>541</v>
      </c>
      <c r="L119" s="5" t="s">
        <v>530</v>
      </c>
      <c r="M119" s="5" t="s">
        <v>634</v>
      </c>
      <c r="N119" s="5" t="s">
        <v>593</v>
      </c>
      <c r="O119" s="5" t="s">
        <v>593</v>
      </c>
      <c r="P119" s="5" t="s">
        <v>20</v>
      </c>
    </row>
    <row r="120" spans="1:16">
      <c r="B120" s="4" t="s">
        <v>766</v>
      </c>
      <c r="C120" s="4" t="s">
        <v>767</v>
      </c>
      <c r="D120" s="6" t="s">
        <v>546</v>
      </c>
      <c r="E120" s="8">
        <v>426065900.00999993</v>
      </c>
      <c r="F120" s="8">
        <v>362156013</v>
      </c>
      <c r="G120" s="7" t="s">
        <v>757</v>
      </c>
      <c r="H120" s="7"/>
      <c r="I120" s="5" t="s">
        <v>645</v>
      </c>
      <c r="J120" s="5" t="s">
        <v>540</v>
      </c>
      <c r="K120" s="5" t="s">
        <v>541</v>
      </c>
      <c r="L120" s="5" t="s">
        <v>530</v>
      </c>
      <c r="M120" s="5" t="s">
        <v>634</v>
      </c>
      <c r="N120" s="5" t="s">
        <v>593</v>
      </c>
      <c r="O120" s="5" t="s">
        <v>593</v>
      </c>
      <c r="P120" s="5" t="s">
        <v>20</v>
      </c>
    </row>
    <row r="121" spans="1:16">
      <c r="B121" s="4" t="s">
        <v>768</v>
      </c>
      <c r="C121" s="4" t="s">
        <v>769</v>
      </c>
      <c r="D121" s="6" t="s">
        <v>546</v>
      </c>
      <c r="E121" s="8">
        <v>426065902.00000018</v>
      </c>
      <c r="F121" s="8">
        <v>362156013</v>
      </c>
      <c r="G121" s="7" t="s">
        <v>757</v>
      </c>
      <c r="H121" s="7"/>
      <c r="I121" s="5" t="s">
        <v>645</v>
      </c>
      <c r="J121" s="5" t="s">
        <v>540</v>
      </c>
      <c r="K121" s="5" t="s">
        <v>541</v>
      </c>
      <c r="L121" s="5" t="s">
        <v>530</v>
      </c>
      <c r="M121" s="5" t="s">
        <v>634</v>
      </c>
      <c r="N121" s="5" t="s">
        <v>593</v>
      </c>
      <c r="O121" s="5" t="s">
        <v>593</v>
      </c>
      <c r="P121" s="5" t="s">
        <v>20</v>
      </c>
    </row>
    <row r="122" spans="1:16">
      <c r="B122" s="4" t="s">
        <v>770</v>
      </c>
      <c r="C122" s="4" t="s">
        <v>771</v>
      </c>
      <c r="D122" s="6" t="s">
        <v>546</v>
      </c>
      <c r="E122" s="8">
        <v>504394134.00999999</v>
      </c>
      <c r="F122" s="8">
        <v>405144583</v>
      </c>
      <c r="G122" s="7" t="s">
        <v>757</v>
      </c>
      <c r="H122" s="7"/>
      <c r="I122" s="5" t="s">
        <v>772</v>
      </c>
      <c r="J122" s="5" t="s">
        <v>540</v>
      </c>
      <c r="K122" s="5" t="s">
        <v>541</v>
      </c>
      <c r="L122" s="5" t="s">
        <v>530</v>
      </c>
      <c r="M122" s="5" t="s">
        <v>634</v>
      </c>
      <c r="N122" s="5" t="s">
        <v>593</v>
      </c>
      <c r="O122" s="5" t="s">
        <v>19</v>
      </c>
      <c r="P122" s="5" t="s">
        <v>19</v>
      </c>
    </row>
    <row r="123" spans="1:16">
      <c r="B123" s="4" t="s">
        <v>773</v>
      </c>
      <c r="C123" s="4" t="s">
        <v>774</v>
      </c>
      <c r="D123" s="6" t="s">
        <v>546</v>
      </c>
      <c r="E123" s="8">
        <v>553885667.02999973</v>
      </c>
      <c r="F123" s="8">
        <v>470802814</v>
      </c>
      <c r="G123" s="7" t="s">
        <v>757</v>
      </c>
      <c r="H123" s="7"/>
      <c r="I123" s="5" t="s">
        <v>645</v>
      </c>
      <c r="J123" s="5" t="s">
        <v>540</v>
      </c>
      <c r="K123" s="5" t="s">
        <v>541</v>
      </c>
      <c r="L123" s="5" t="s">
        <v>530</v>
      </c>
      <c r="M123" s="5" t="s">
        <v>634</v>
      </c>
      <c r="N123" s="5" t="s">
        <v>593</v>
      </c>
      <c r="O123" s="5" t="s">
        <v>593</v>
      </c>
      <c r="P123" s="5" t="s">
        <v>20</v>
      </c>
    </row>
    <row r="124" spans="1:16">
      <c r="B124" s="4" t="s">
        <v>775</v>
      </c>
      <c r="C124" s="4" t="s">
        <v>776</v>
      </c>
      <c r="D124" s="6" t="s">
        <v>546</v>
      </c>
      <c r="E124" s="8">
        <v>564537314.96999991</v>
      </c>
      <c r="F124" s="8">
        <v>479856714</v>
      </c>
      <c r="G124" s="7" t="s">
        <v>757</v>
      </c>
      <c r="H124" s="7"/>
      <c r="I124" s="5" t="s">
        <v>645</v>
      </c>
      <c r="J124" s="5" t="s">
        <v>540</v>
      </c>
      <c r="K124" s="5" t="s">
        <v>541</v>
      </c>
      <c r="L124" s="5" t="s">
        <v>530</v>
      </c>
      <c r="M124" s="5" t="s">
        <v>634</v>
      </c>
      <c r="N124" s="5" t="s">
        <v>593</v>
      </c>
      <c r="O124" s="5" t="s">
        <v>593</v>
      </c>
      <c r="P124" s="5" t="s">
        <v>20</v>
      </c>
    </row>
    <row r="125" spans="1:16">
      <c r="B125" s="4" t="s">
        <v>777</v>
      </c>
      <c r="C125" s="4" t="s">
        <v>778</v>
      </c>
      <c r="D125" s="6" t="s">
        <v>546</v>
      </c>
      <c r="E125" s="8">
        <v>628447202.01999962</v>
      </c>
      <c r="F125" s="8">
        <v>534180118</v>
      </c>
      <c r="G125" s="7" t="s">
        <v>757</v>
      </c>
      <c r="H125" s="7"/>
      <c r="I125" s="5" t="s">
        <v>645</v>
      </c>
      <c r="J125" s="5" t="s">
        <v>540</v>
      </c>
      <c r="K125" s="5" t="s">
        <v>541</v>
      </c>
      <c r="L125" s="5" t="s">
        <v>530</v>
      </c>
      <c r="M125" s="5" t="s">
        <v>634</v>
      </c>
      <c r="N125" s="5" t="s">
        <v>593</v>
      </c>
      <c r="O125" s="5" t="s">
        <v>593</v>
      </c>
      <c r="P125" s="5" t="s">
        <v>20</v>
      </c>
    </row>
    <row r="126" spans="1:16">
      <c r="B126" s="4" t="s">
        <v>779</v>
      </c>
      <c r="C126" s="4" t="s">
        <v>780</v>
      </c>
      <c r="D126" s="6" t="s">
        <v>546</v>
      </c>
      <c r="E126" s="8">
        <v>639098845.99999964</v>
      </c>
      <c r="F126" s="8">
        <v>543234017</v>
      </c>
      <c r="G126" s="7" t="s">
        <v>757</v>
      </c>
      <c r="H126" s="7"/>
      <c r="I126" s="5" t="s">
        <v>645</v>
      </c>
      <c r="J126" s="5" t="s">
        <v>540</v>
      </c>
      <c r="K126" s="5" t="s">
        <v>541</v>
      </c>
      <c r="L126" s="5" t="s">
        <v>530</v>
      </c>
      <c r="M126" s="5" t="s">
        <v>634</v>
      </c>
      <c r="N126" s="5" t="s">
        <v>593</v>
      </c>
      <c r="O126" s="5" t="s">
        <v>593</v>
      </c>
      <c r="P126" s="5" t="s">
        <v>20</v>
      </c>
    </row>
    <row r="127" spans="1:16">
      <c r="B127" s="4" t="s">
        <v>781</v>
      </c>
      <c r="C127" s="4" t="s">
        <v>782</v>
      </c>
      <c r="D127" s="6" t="s">
        <v>546</v>
      </c>
      <c r="E127" s="8">
        <v>943004309.00999975</v>
      </c>
      <c r="F127" s="8">
        <v>753325749</v>
      </c>
      <c r="G127" s="7" t="s">
        <v>757</v>
      </c>
      <c r="H127" s="7"/>
      <c r="I127" s="5" t="s">
        <v>645</v>
      </c>
      <c r="J127" s="5" t="s">
        <v>540</v>
      </c>
      <c r="K127" s="5" t="s">
        <v>541</v>
      </c>
      <c r="L127" s="5" t="s">
        <v>530</v>
      </c>
      <c r="M127" s="5" t="s">
        <v>634</v>
      </c>
      <c r="N127" s="5" t="s">
        <v>593</v>
      </c>
      <c r="O127" s="5" t="s">
        <v>19</v>
      </c>
      <c r="P127" s="5" t="s">
        <v>19</v>
      </c>
    </row>
    <row r="128" spans="1:16">
      <c r="A128" s="6">
        <v>1</v>
      </c>
      <c r="B128" s="4" t="s">
        <v>783</v>
      </c>
      <c r="C128" s="4" t="s">
        <v>784</v>
      </c>
      <c r="D128" s="6" t="s">
        <v>546</v>
      </c>
      <c r="E128" s="8">
        <v>1440102734.0000002</v>
      </c>
      <c r="F128" s="8">
        <v>1224087320</v>
      </c>
      <c r="G128" s="7" t="s">
        <v>757</v>
      </c>
      <c r="H128" s="7"/>
      <c r="I128" s="5" t="s">
        <v>645</v>
      </c>
      <c r="J128" s="5" t="s">
        <v>540</v>
      </c>
      <c r="K128" s="5" t="s">
        <v>541</v>
      </c>
      <c r="L128" s="5" t="s">
        <v>542</v>
      </c>
      <c r="M128" s="5" t="s">
        <v>543</v>
      </c>
      <c r="N128" s="5" t="s">
        <v>593</v>
      </c>
      <c r="O128" s="5" t="s">
        <v>593</v>
      </c>
      <c r="P128" s="5" t="s">
        <v>20</v>
      </c>
    </row>
    <row r="129" spans="1:16">
      <c r="B129" s="4" t="s">
        <v>785</v>
      </c>
      <c r="C129" s="4" t="s">
        <v>786</v>
      </c>
      <c r="D129" s="6" t="s">
        <v>546</v>
      </c>
      <c r="E129" s="8">
        <v>1616995496</v>
      </c>
      <c r="F129" s="8">
        <v>808497748</v>
      </c>
      <c r="G129" s="7" t="s">
        <v>757</v>
      </c>
      <c r="H129" s="7"/>
      <c r="I129" s="5" t="s">
        <v>645</v>
      </c>
      <c r="J129" s="5" t="s">
        <v>540</v>
      </c>
      <c r="K129" s="5" t="s">
        <v>541</v>
      </c>
      <c r="L129" s="5" t="s">
        <v>542</v>
      </c>
      <c r="M129" s="5" t="s">
        <v>543</v>
      </c>
      <c r="N129" s="5" t="s">
        <v>561</v>
      </c>
      <c r="O129" s="5" t="s">
        <v>561</v>
      </c>
      <c r="P129" s="5" t="s">
        <v>20</v>
      </c>
    </row>
    <row r="130" spans="1:16">
      <c r="B130" s="4" t="s">
        <v>787</v>
      </c>
      <c r="C130" s="4" t="s">
        <v>788</v>
      </c>
      <c r="D130" s="6" t="s">
        <v>546</v>
      </c>
      <c r="E130" s="8">
        <v>2224091289</v>
      </c>
      <c r="F130" s="8">
        <v>1854325521</v>
      </c>
      <c r="G130" s="7" t="s">
        <v>757</v>
      </c>
      <c r="H130" s="7"/>
      <c r="I130" s="5" t="s">
        <v>601</v>
      </c>
      <c r="J130" s="5" t="s">
        <v>540</v>
      </c>
      <c r="K130" s="5" t="s">
        <v>541</v>
      </c>
      <c r="L130" s="5" t="s">
        <v>542</v>
      </c>
      <c r="M130" s="5" t="s">
        <v>543</v>
      </c>
      <c r="N130" s="5" t="s">
        <v>593</v>
      </c>
      <c r="O130" s="5" t="s">
        <v>19</v>
      </c>
      <c r="P130" s="5" t="s">
        <v>19</v>
      </c>
    </row>
    <row r="131" spans="1:16">
      <c r="B131" s="4" t="s">
        <v>789</v>
      </c>
      <c r="C131" s="4" t="s">
        <v>790</v>
      </c>
      <c r="D131" s="6" t="s">
        <v>546</v>
      </c>
      <c r="E131" s="8">
        <v>713757943.02999997</v>
      </c>
      <c r="F131" s="8">
        <v>570190646</v>
      </c>
      <c r="G131" s="7" t="s">
        <v>757</v>
      </c>
      <c r="H131" s="7"/>
      <c r="I131" s="5" t="s">
        <v>11</v>
      </c>
      <c r="J131" s="5" t="s">
        <v>11</v>
      </c>
      <c r="K131" s="5" t="s">
        <v>529</v>
      </c>
      <c r="L131" s="5" t="s">
        <v>542</v>
      </c>
      <c r="M131" s="5" t="s">
        <v>570</v>
      </c>
      <c r="N131" s="5" t="s">
        <v>593</v>
      </c>
      <c r="O131" s="5" t="s">
        <v>19</v>
      </c>
      <c r="P131" s="5" t="s">
        <v>19</v>
      </c>
    </row>
    <row r="132" spans="1:16">
      <c r="A132" s="6">
        <v>1</v>
      </c>
      <c r="B132" s="4" t="s">
        <v>791</v>
      </c>
      <c r="C132" s="4" t="s">
        <v>792</v>
      </c>
      <c r="D132" s="6" t="s">
        <v>538</v>
      </c>
      <c r="E132" s="8">
        <v>4161594205.0799985</v>
      </c>
      <c r="F132" s="8">
        <v>3324519361</v>
      </c>
      <c r="G132" s="7" t="s">
        <v>757</v>
      </c>
      <c r="H132" s="7"/>
      <c r="I132" s="5" t="s">
        <v>528</v>
      </c>
      <c r="J132" s="5" t="s">
        <v>528</v>
      </c>
      <c r="K132" s="5" t="s">
        <v>529</v>
      </c>
      <c r="L132" s="5" t="s">
        <v>580</v>
      </c>
      <c r="M132" s="5" t="s">
        <v>581</v>
      </c>
      <c r="N132" s="5" t="s">
        <v>593</v>
      </c>
      <c r="O132" s="5" t="s">
        <v>19</v>
      </c>
      <c r="P132" s="5" t="s">
        <v>19</v>
      </c>
    </row>
    <row r="133" spans="1:16">
      <c r="A133" s="6">
        <v>1</v>
      </c>
      <c r="B133" s="4" t="s">
        <v>793</v>
      </c>
      <c r="C133" s="4" t="s">
        <v>794</v>
      </c>
      <c r="D133" s="6" t="s">
        <v>546</v>
      </c>
      <c r="E133" s="8">
        <v>1629187543.0700002</v>
      </c>
      <c r="F133" s="8">
        <v>1375059412</v>
      </c>
      <c r="G133" s="7" t="s">
        <v>757</v>
      </c>
      <c r="H133" s="7"/>
      <c r="I133" s="5" t="s">
        <v>13</v>
      </c>
      <c r="J133" s="5" t="s">
        <v>13</v>
      </c>
      <c r="K133" s="5" t="s">
        <v>529</v>
      </c>
      <c r="L133" s="5" t="s">
        <v>580</v>
      </c>
      <c r="M133" s="5" t="s">
        <v>651</v>
      </c>
      <c r="N133" s="5" t="s">
        <v>19</v>
      </c>
      <c r="O133" s="5" t="s">
        <v>19</v>
      </c>
      <c r="P133" s="5" t="s">
        <v>19</v>
      </c>
    </row>
    <row r="134" spans="1:16">
      <c r="B134" s="4" t="s">
        <v>795</v>
      </c>
      <c r="C134" s="4" t="s">
        <v>796</v>
      </c>
      <c r="D134" s="6" t="s">
        <v>546</v>
      </c>
      <c r="E134" s="8">
        <v>3606846168.02</v>
      </c>
      <c r="F134" s="8">
        <v>2978012279</v>
      </c>
      <c r="G134" s="7" t="s">
        <v>757</v>
      </c>
      <c r="H134" s="7"/>
      <c r="I134" s="5" t="s">
        <v>601</v>
      </c>
      <c r="J134" s="5" t="s">
        <v>540</v>
      </c>
      <c r="K134" s="5" t="s">
        <v>541</v>
      </c>
      <c r="L134" s="5" t="s">
        <v>542</v>
      </c>
      <c r="M134" s="5" t="s">
        <v>543</v>
      </c>
      <c r="N134" s="5" t="s">
        <v>593</v>
      </c>
      <c r="O134" s="5" t="s">
        <v>19</v>
      </c>
      <c r="P134" s="5" t="s">
        <v>19</v>
      </c>
    </row>
    <row r="135" spans="1:16">
      <c r="A135" s="6">
        <v>1</v>
      </c>
      <c r="B135" s="4" t="s">
        <v>797</v>
      </c>
      <c r="C135" s="4" t="s">
        <v>798</v>
      </c>
      <c r="D135" s="6" t="s">
        <v>546</v>
      </c>
      <c r="E135" s="8">
        <v>3885085491.0199995</v>
      </c>
      <c r="F135" s="8">
        <v>3089121492</v>
      </c>
      <c r="G135" s="7" t="s">
        <v>757</v>
      </c>
      <c r="H135" s="7"/>
      <c r="I135" s="5" t="s">
        <v>645</v>
      </c>
      <c r="J135" s="5" t="s">
        <v>540</v>
      </c>
      <c r="K135" s="5" t="s">
        <v>541</v>
      </c>
      <c r="L135" s="5" t="s">
        <v>542</v>
      </c>
      <c r="M135" s="5" t="s">
        <v>543</v>
      </c>
      <c r="N135" s="5" t="s">
        <v>593</v>
      </c>
      <c r="O135" s="5" t="s">
        <v>19</v>
      </c>
      <c r="P135" s="5" t="s">
        <v>19</v>
      </c>
    </row>
    <row r="136" spans="1:16">
      <c r="B136" s="4" t="s">
        <v>799</v>
      </c>
      <c r="C136" s="4" t="s">
        <v>800</v>
      </c>
      <c r="D136" s="6" t="s">
        <v>550</v>
      </c>
      <c r="E136" s="8">
        <v>535747563.1099999</v>
      </c>
      <c r="F136" s="8">
        <v>407733800</v>
      </c>
      <c r="G136" s="7" t="s">
        <v>757</v>
      </c>
      <c r="H136" s="7"/>
      <c r="I136" s="5" t="s">
        <v>15</v>
      </c>
      <c r="J136" s="5" t="s">
        <v>15</v>
      </c>
      <c r="K136" s="5" t="s">
        <v>529</v>
      </c>
      <c r="L136" s="5" t="s">
        <v>580</v>
      </c>
      <c r="M136" s="5" t="s">
        <v>728</v>
      </c>
      <c r="N136" s="5" t="s">
        <v>19</v>
      </c>
      <c r="O136" s="5" t="s">
        <v>19</v>
      </c>
      <c r="P136" s="5" t="s">
        <v>19</v>
      </c>
    </row>
    <row r="137" spans="1:16">
      <c r="B137" s="4" t="s">
        <v>801</v>
      </c>
      <c r="C137" s="4" t="s">
        <v>802</v>
      </c>
      <c r="D137" s="6" t="s">
        <v>550</v>
      </c>
      <c r="E137" s="8">
        <v>1405354478.7</v>
      </c>
      <c r="F137" s="8">
        <v>1072482334</v>
      </c>
      <c r="G137" s="7" t="s">
        <v>757</v>
      </c>
      <c r="H137" s="7"/>
      <c r="I137" s="5" t="s">
        <v>17</v>
      </c>
      <c r="J137" s="5" t="s">
        <v>17</v>
      </c>
      <c r="K137" s="5" t="s">
        <v>529</v>
      </c>
      <c r="L137" s="5" t="s">
        <v>580</v>
      </c>
      <c r="M137" s="5" t="s">
        <v>614</v>
      </c>
      <c r="N137" s="5" t="s">
        <v>19</v>
      </c>
      <c r="O137" s="5" t="s">
        <v>19</v>
      </c>
      <c r="P137" s="5" t="s">
        <v>19</v>
      </c>
    </row>
    <row r="138" spans="1:16">
      <c r="B138" s="4" t="s">
        <v>803</v>
      </c>
      <c r="C138" s="4" t="s">
        <v>804</v>
      </c>
      <c r="D138" s="6" t="s">
        <v>554</v>
      </c>
      <c r="E138" s="8">
        <v>519637180</v>
      </c>
      <c r="F138" s="8">
        <v>363746026</v>
      </c>
      <c r="G138" s="7" t="s">
        <v>757</v>
      </c>
      <c r="H138" s="7"/>
      <c r="I138" s="5" t="s">
        <v>14</v>
      </c>
      <c r="J138" s="5" t="s">
        <v>14</v>
      </c>
      <c r="K138" s="5" t="s">
        <v>555</v>
      </c>
      <c r="L138" s="5" t="s">
        <v>580</v>
      </c>
      <c r="M138" s="5" t="s">
        <v>805</v>
      </c>
      <c r="N138" s="5" t="s">
        <v>19</v>
      </c>
      <c r="O138" s="5" t="s">
        <v>19</v>
      </c>
      <c r="P138" s="5" t="s">
        <v>19</v>
      </c>
    </row>
    <row r="139" spans="1:16">
      <c r="B139" s="4" t="s">
        <v>806</v>
      </c>
      <c r="C139" s="4" t="s">
        <v>807</v>
      </c>
      <c r="D139" s="6" t="s">
        <v>550</v>
      </c>
      <c r="E139" s="8">
        <v>57625761.399999999</v>
      </c>
      <c r="F139" s="8">
        <v>44042464</v>
      </c>
      <c r="G139" s="7" t="s">
        <v>757</v>
      </c>
      <c r="H139" s="7"/>
      <c r="I139" s="5" t="s">
        <v>16</v>
      </c>
      <c r="J139" s="5" t="s">
        <v>16</v>
      </c>
      <c r="K139" s="5" t="s">
        <v>555</v>
      </c>
      <c r="L139" s="5" t="s">
        <v>542</v>
      </c>
      <c r="M139" s="5" t="s">
        <v>619</v>
      </c>
      <c r="N139" s="5" t="s">
        <v>19</v>
      </c>
      <c r="O139" s="5" t="s">
        <v>19</v>
      </c>
      <c r="P139" s="5" t="s">
        <v>19</v>
      </c>
    </row>
    <row r="140" spans="1:16">
      <c r="B140" s="4" t="s">
        <v>3</v>
      </c>
      <c r="C140" s="4" t="s">
        <v>438</v>
      </c>
      <c r="E140" s="8"/>
      <c r="F140" s="8"/>
      <c r="G140" s="7"/>
      <c r="H140" s="7"/>
      <c r="P140" s="5"/>
    </row>
    <row r="141" spans="1:16">
      <c r="B141" s="4" t="s">
        <v>525</v>
      </c>
      <c r="C141" s="4" t="s">
        <v>438</v>
      </c>
      <c r="E141" s="8"/>
      <c r="F141" s="8"/>
      <c r="G141" s="7"/>
      <c r="H141" s="7"/>
      <c r="P141" s="5"/>
    </row>
    <row r="142" spans="1:16">
      <c r="B142" s="4" t="s">
        <v>808</v>
      </c>
      <c r="C142" s="4" t="s">
        <v>809</v>
      </c>
      <c r="D142" s="6" t="s">
        <v>538</v>
      </c>
      <c r="E142" s="8">
        <v>15340977</v>
      </c>
      <c r="F142" s="8">
        <v>13039830</v>
      </c>
      <c r="G142" s="7" t="s">
        <v>498</v>
      </c>
      <c r="H142" s="7"/>
      <c r="I142" s="5" t="s">
        <v>528</v>
      </c>
      <c r="J142" s="5" t="s">
        <v>528</v>
      </c>
      <c r="K142" s="5" t="s">
        <v>529</v>
      </c>
      <c r="L142" s="5" t="s">
        <v>530</v>
      </c>
      <c r="M142" s="5" t="s">
        <v>531</v>
      </c>
      <c r="N142" s="5" t="s">
        <v>593</v>
      </c>
      <c r="O142" s="5" t="s">
        <v>593</v>
      </c>
      <c r="P142" s="5" t="s">
        <v>20</v>
      </c>
    </row>
    <row r="143" spans="1:16">
      <c r="A143" s="6">
        <v>1</v>
      </c>
      <c r="B143" s="4" t="s">
        <v>810</v>
      </c>
      <c r="C143" s="4" t="s">
        <v>811</v>
      </c>
      <c r="D143" s="6" t="s">
        <v>538</v>
      </c>
      <c r="E143" s="8">
        <v>17021071.02</v>
      </c>
      <c r="F143" s="8">
        <v>14467907</v>
      </c>
      <c r="G143" s="7" t="s">
        <v>498</v>
      </c>
      <c r="H143" s="7"/>
      <c r="I143" s="5" t="s">
        <v>528</v>
      </c>
      <c r="J143" s="5" t="s">
        <v>528</v>
      </c>
      <c r="K143" s="5" t="s">
        <v>529</v>
      </c>
      <c r="L143" s="5" t="s">
        <v>530</v>
      </c>
      <c r="M143" s="5" t="s">
        <v>531</v>
      </c>
      <c r="N143" s="5" t="s">
        <v>593</v>
      </c>
      <c r="O143" s="5" t="s">
        <v>593</v>
      </c>
      <c r="P143" s="5" t="s">
        <v>20</v>
      </c>
    </row>
    <row r="144" spans="1:16">
      <c r="B144" s="4" t="s">
        <v>812</v>
      </c>
      <c r="C144" s="4" t="s">
        <v>813</v>
      </c>
      <c r="D144" s="6" t="s">
        <v>538</v>
      </c>
      <c r="E144" s="8">
        <v>31947630</v>
      </c>
      <c r="F144" s="8">
        <v>19168577</v>
      </c>
      <c r="G144" s="7" t="s">
        <v>498</v>
      </c>
      <c r="H144" s="7"/>
      <c r="I144" s="5" t="s">
        <v>528</v>
      </c>
      <c r="J144" s="5" t="s">
        <v>528</v>
      </c>
      <c r="K144" s="5" t="s">
        <v>529</v>
      </c>
      <c r="L144" s="5" t="s">
        <v>530</v>
      </c>
      <c r="M144" s="5" t="s">
        <v>531</v>
      </c>
      <c r="N144" s="5" t="s">
        <v>561</v>
      </c>
      <c r="O144" s="5" t="s">
        <v>561</v>
      </c>
      <c r="P144" s="5" t="s">
        <v>20</v>
      </c>
    </row>
    <row r="145" spans="2:16">
      <c r="B145" s="4" t="s">
        <v>814</v>
      </c>
      <c r="C145" s="4" t="s">
        <v>815</v>
      </c>
      <c r="D145" s="6" t="s">
        <v>546</v>
      </c>
      <c r="E145" s="8">
        <v>32156100.949999999</v>
      </c>
      <c r="F145" s="8">
        <v>27332684</v>
      </c>
      <c r="G145" s="7" t="s">
        <v>498</v>
      </c>
      <c r="H145" s="7"/>
      <c r="I145" s="5" t="s">
        <v>11</v>
      </c>
      <c r="J145" s="5" t="s">
        <v>11</v>
      </c>
      <c r="K145" s="5" t="s">
        <v>529</v>
      </c>
      <c r="L145" s="5" t="s">
        <v>530</v>
      </c>
      <c r="M145" s="5" t="s">
        <v>596</v>
      </c>
      <c r="N145" s="5" t="s">
        <v>593</v>
      </c>
      <c r="O145" s="5" t="s">
        <v>593</v>
      </c>
      <c r="P145" s="5" t="s">
        <v>20</v>
      </c>
    </row>
    <row r="146" spans="2:16">
      <c r="B146" s="4" t="s">
        <v>816</v>
      </c>
      <c r="C146" s="4" t="s">
        <v>817</v>
      </c>
      <c r="D146" s="6" t="s">
        <v>546</v>
      </c>
      <c r="E146" s="8">
        <v>35677724</v>
      </c>
      <c r="F146" s="8">
        <v>30326063</v>
      </c>
      <c r="G146" s="7" t="s">
        <v>498</v>
      </c>
      <c r="H146" s="7"/>
      <c r="I146" s="5" t="s">
        <v>11</v>
      </c>
      <c r="J146" s="5" t="s">
        <v>11</v>
      </c>
      <c r="K146" s="5" t="s">
        <v>529</v>
      </c>
      <c r="L146" s="5" t="s">
        <v>530</v>
      </c>
      <c r="M146" s="5" t="s">
        <v>596</v>
      </c>
      <c r="N146" s="5" t="s">
        <v>593</v>
      </c>
      <c r="O146" s="5" t="s">
        <v>593</v>
      </c>
      <c r="P146" s="5" t="s">
        <v>20</v>
      </c>
    </row>
    <row r="147" spans="2:16">
      <c r="B147" s="4" t="s">
        <v>818</v>
      </c>
      <c r="C147" s="4" t="s">
        <v>819</v>
      </c>
      <c r="D147" s="6" t="s">
        <v>538</v>
      </c>
      <c r="E147" s="8">
        <v>52560636</v>
      </c>
      <c r="F147" s="8">
        <v>22067311</v>
      </c>
      <c r="G147" s="7" t="s">
        <v>498</v>
      </c>
      <c r="H147" s="7"/>
      <c r="I147" s="5" t="s">
        <v>528</v>
      </c>
      <c r="J147" s="5" t="s">
        <v>528</v>
      </c>
      <c r="K147" s="5" t="s">
        <v>529</v>
      </c>
      <c r="L147" s="5" t="s">
        <v>530</v>
      </c>
      <c r="M147" s="5" t="s">
        <v>531</v>
      </c>
      <c r="N147" s="5" t="s">
        <v>532</v>
      </c>
      <c r="O147" s="5" t="s">
        <v>532</v>
      </c>
      <c r="P147" s="5" t="s">
        <v>20</v>
      </c>
    </row>
    <row r="148" spans="2:16">
      <c r="B148" s="4" t="s">
        <v>820</v>
      </c>
      <c r="C148" s="4" t="s">
        <v>821</v>
      </c>
      <c r="D148" s="6" t="s">
        <v>546</v>
      </c>
      <c r="E148" s="8">
        <v>66965181.910000004</v>
      </c>
      <c r="F148" s="8">
        <v>40179111</v>
      </c>
      <c r="G148" s="7" t="s">
        <v>498</v>
      </c>
      <c r="H148" s="7"/>
      <c r="I148" s="5" t="s">
        <v>11</v>
      </c>
      <c r="J148" s="5" t="s">
        <v>11</v>
      </c>
      <c r="K148" s="5" t="s">
        <v>529</v>
      </c>
      <c r="L148" s="5" t="s">
        <v>530</v>
      </c>
      <c r="M148" s="5" t="s">
        <v>596</v>
      </c>
      <c r="N148" s="5" t="s">
        <v>561</v>
      </c>
      <c r="O148" s="5" t="s">
        <v>561</v>
      </c>
      <c r="P148" s="5" t="s">
        <v>20</v>
      </c>
    </row>
    <row r="149" spans="2:16">
      <c r="B149" s="4" t="s">
        <v>822</v>
      </c>
      <c r="C149" s="4" t="s">
        <v>823</v>
      </c>
      <c r="D149" s="6" t="s">
        <v>538</v>
      </c>
      <c r="E149" s="8">
        <v>60440352.009999998</v>
      </c>
      <c r="F149" s="8">
        <v>37620240</v>
      </c>
      <c r="G149" s="7" t="s">
        <v>498</v>
      </c>
      <c r="H149" s="7"/>
      <c r="I149" s="5" t="s">
        <v>528</v>
      </c>
      <c r="J149" s="5" t="s">
        <v>528</v>
      </c>
      <c r="K149" s="5" t="s">
        <v>529</v>
      </c>
      <c r="L149" s="5" t="s">
        <v>530</v>
      </c>
      <c r="M149" s="5" t="s">
        <v>531</v>
      </c>
      <c r="N149" s="5" t="s">
        <v>561</v>
      </c>
      <c r="O149" s="5" t="s">
        <v>561</v>
      </c>
      <c r="P149" s="5" t="s">
        <v>20</v>
      </c>
    </row>
    <row r="150" spans="2:16">
      <c r="B150" s="4" t="s">
        <v>824</v>
      </c>
      <c r="C150" s="4" t="s">
        <v>825</v>
      </c>
      <c r="D150" s="6" t="s">
        <v>546</v>
      </c>
      <c r="E150" s="8">
        <v>115637813</v>
      </c>
      <c r="F150" s="8">
        <v>46255125</v>
      </c>
      <c r="G150" s="7" t="s">
        <v>498</v>
      </c>
      <c r="H150" s="7"/>
      <c r="I150" s="5" t="s">
        <v>11</v>
      </c>
      <c r="J150" s="5" t="s">
        <v>11</v>
      </c>
      <c r="K150" s="5" t="s">
        <v>529</v>
      </c>
      <c r="L150" s="5" t="s">
        <v>530</v>
      </c>
      <c r="M150" s="5" t="s">
        <v>596</v>
      </c>
      <c r="N150" s="5" t="s">
        <v>532</v>
      </c>
      <c r="O150" s="5" t="s">
        <v>532</v>
      </c>
      <c r="P150" s="5" t="s">
        <v>20</v>
      </c>
    </row>
    <row r="151" spans="2:16">
      <c r="B151" s="4" t="s">
        <v>826</v>
      </c>
      <c r="C151" s="4" t="s">
        <v>827</v>
      </c>
      <c r="D151" s="6" t="s">
        <v>538</v>
      </c>
      <c r="E151" s="8">
        <v>170832500.02000004</v>
      </c>
      <c r="F151" s="8">
        <v>102499500</v>
      </c>
      <c r="G151" s="7" t="s">
        <v>498</v>
      </c>
      <c r="H151" s="7"/>
      <c r="I151" s="5" t="s">
        <v>528</v>
      </c>
      <c r="J151" s="5" t="s">
        <v>528</v>
      </c>
      <c r="K151" s="5" t="s">
        <v>529</v>
      </c>
      <c r="L151" s="5" t="s">
        <v>530</v>
      </c>
      <c r="M151" s="5" t="s">
        <v>531</v>
      </c>
      <c r="N151" s="5" t="s">
        <v>561</v>
      </c>
      <c r="O151" s="5" t="s">
        <v>561</v>
      </c>
      <c r="P151" s="5" t="s">
        <v>20</v>
      </c>
    </row>
    <row r="152" spans="2:16">
      <c r="B152" s="4" t="s">
        <v>828</v>
      </c>
      <c r="C152" s="4" t="s">
        <v>829</v>
      </c>
      <c r="D152" s="6" t="s">
        <v>538</v>
      </c>
      <c r="E152" s="8">
        <v>180042800.00999999</v>
      </c>
      <c r="F152" s="8">
        <v>72017120</v>
      </c>
      <c r="G152" s="7" t="s">
        <v>498</v>
      </c>
      <c r="H152" s="7"/>
      <c r="I152" s="5" t="s">
        <v>528</v>
      </c>
      <c r="J152" s="5" t="s">
        <v>528</v>
      </c>
      <c r="K152" s="5" t="s">
        <v>529</v>
      </c>
      <c r="L152" s="5" t="s">
        <v>530</v>
      </c>
      <c r="M152" s="5" t="s">
        <v>531</v>
      </c>
      <c r="N152" s="5" t="s">
        <v>532</v>
      </c>
      <c r="O152" s="5" t="s">
        <v>532</v>
      </c>
      <c r="P152" s="5" t="s">
        <v>20</v>
      </c>
    </row>
    <row r="153" spans="2:16">
      <c r="B153" s="4" t="s">
        <v>830</v>
      </c>
      <c r="C153" s="4" t="s">
        <v>831</v>
      </c>
      <c r="D153" s="6" t="s">
        <v>538</v>
      </c>
      <c r="E153" s="8">
        <v>197604920.00999999</v>
      </c>
      <c r="F153" s="8">
        <v>79041968</v>
      </c>
      <c r="G153" s="7" t="s">
        <v>498</v>
      </c>
      <c r="H153" s="7"/>
      <c r="I153" s="5" t="s">
        <v>528</v>
      </c>
      <c r="J153" s="5" t="s">
        <v>528</v>
      </c>
      <c r="K153" s="5" t="s">
        <v>529</v>
      </c>
      <c r="L153" s="5" t="s">
        <v>530</v>
      </c>
      <c r="M153" s="5" t="s">
        <v>531</v>
      </c>
      <c r="N153" s="5" t="s">
        <v>532</v>
      </c>
      <c r="O153" s="5" t="s">
        <v>532</v>
      </c>
      <c r="P153" s="5" t="s">
        <v>20</v>
      </c>
    </row>
    <row r="154" spans="2:16">
      <c r="B154" s="4" t="s">
        <v>832</v>
      </c>
      <c r="C154" s="4" t="s">
        <v>833</v>
      </c>
      <c r="D154" s="6" t="s">
        <v>538</v>
      </c>
      <c r="E154" s="8">
        <v>212388163.03</v>
      </c>
      <c r="F154" s="8">
        <v>127432897</v>
      </c>
      <c r="G154" s="7" t="s">
        <v>498</v>
      </c>
      <c r="H154" s="7"/>
      <c r="I154" s="5" t="s">
        <v>528</v>
      </c>
      <c r="J154" s="5" t="s">
        <v>528</v>
      </c>
      <c r="K154" s="5" t="s">
        <v>529</v>
      </c>
      <c r="L154" s="5" t="s">
        <v>542</v>
      </c>
      <c r="M154" s="5" t="s">
        <v>577</v>
      </c>
      <c r="N154" s="5" t="s">
        <v>561</v>
      </c>
      <c r="O154" s="5" t="s">
        <v>561</v>
      </c>
      <c r="P154" s="5" t="s">
        <v>20</v>
      </c>
    </row>
    <row r="155" spans="2:16">
      <c r="B155" s="4" t="s">
        <v>834</v>
      </c>
      <c r="C155" s="4" t="s">
        <v>835</v>
      </c>
      <c r="D155" s="6" t="s">
        <v>546</v>
      </c>
      <c r="E155" s="8">
        <v>131425830.02000001</v>
      </c>
      <c r="F155" s="8">
        <v>78855498</v>
      </c>
      <c r="G155" s="7" t="s">
        <v>498</v>
      </c>
      <c r="H155" s="7"/>
      <c r="I155" s="5" t="s">
        <v>11</v>
      </c>
      <c r="J155" s="5" t="s">
        <v>11</v>
      </c>
      <c r="K155" s="5" t="s">
        <v>529</v>
      </c>
      <c r="L155" s="5" t="s">
        <v>530</v>
      </c>
      <c r="M155" s="5" t="s">
        <v>596</v>
      </c>
      <c r="N155" s="5" t="s">
        <v>561</v>
      </c>
      <c r="O155" s="5" t="s">
        <v>561</v>
      </c>
      <c r="P155" s="5" t="s">
        <v>20</v>
      </c>
    </row>
    <row r="156" spans="2:16">
      <c r="B156" s="4" t="s">
        <v>836</v>
      </c>
      <c r="C156" s="4" t="s">
        <v>837</v>
      </c>
      <c r="D156" s="6" t="s">
        <v>538</v>
      </c>
      <c r="E156" s="8">
        <v>263454417.00999996</v>
      </c>
      <c r="F156" s="8">
        <v>164120796</v>
      </c>
      <c r="G156" s="7" t="s">
        <v>498</v>
      </c>
      <c r="H156" s="7"/>
      <c r="I156" s="5" t="s">
        <v>528</v>
      </c>
      <c r="J156" s="5" t="s">
        <v>528</v>
      </c>
      <c r="K156" s="5" t="s">
        <v>529</v>
      </c>
      <c r="L156" s="5" t="s">
        <v>542</v>
      </c>
      <c r="M156" s="5" t="s">
        <v>577</v>
      </c>
      <c r="N156" s="5" t="s">
        <v>561</v>
      </c>
      <c r="O156" s="5" t="s">
        <v>561</v>
      </c>
      <c r="P156" s="5" t="s">
        <v>20</v>
      </c>
    </row>
    <row r="157" spans="2:16">
      <c r="B157" s="4" t="s">
        <v>838</v>
      </c>
      <c r="C157" s="4" t="s">
        <v>839</v>
      </c>
      <c r="D157" s="6" t="s">
        <v>538</v>
      </c>
      <c r="E157" s="8">
        <v>282360488.02999997</v>
      </c>
      <c r="F157" s="8">
        <v>169416292</v>
      </c>
      <c r="G157" s="7" t="s">
        <v>498</v>
      </c>
      <c r="H157" s="7"/>
      <c r="I157" s="5" t="s">
        <v>528</v>
      </c>
      <c r="J157" s="5" t="s">
        <v>528</v>
      </c>
      <c r="K157" s="5" t="s">
        <v>529</v>
      </c>
      <c r="L157" s="5" t="s">
        <v>542</v>
      </c>
      <c r="M157" s="5" t="s">
        <v>577</v>
      </c>
      <c r="N157" s="5" t="s">
        <v>561</v>
      </c>
      <c r="O157" s="5" t="s">
        <v>561</v>
      </c>
      <c r="P157" s="5" t="s">
        <v>20</v>
      </c>
    </row>
    <row r="158" spans="2:16">
      <c r="B158" s="4" t="s">
        <v>840</v>
      </c>
      <c r="C158" s="4" t="s">
        <v>841</v>
      </c>
      <c r="D158" s="6" t="s">
        <v>538</v>
      </c>
      <c r="E158" s="8">
        <v>406280301.98999995</v>
      </c>
      <c r="F158" s="8">
        <v>345338256</v>
      </c>
      <c r="G158" s="7" t="s">
        <v>498</v>
      </c>
      <c r="H158" s="7"/>
      <c r="I158" s="5" t="s">
        <v>528</v>
      </c>
      <c r="J158" s="5" t="s">
        <v>528</v>
      </c>
      <c r="K158" s="5" t="s">
        <v>529</v>
      </c>
      <c r="L158" s="5" t="s">
        <v>542</v>
      </c>
      <c r="M158" s="5" t="s">
        <v>577</v>
      </c>
      <c r="N158" s="5" t="s">
        <v>593</v>
      </c>
      <c r="O158" s="5" t="s">
        <v>593</v>
      </c>
      <c r="P158" s="5" t="s">
        <v>20</v>
      </c>
    </row>
    <row r="159" spans="2:16">
      <c r="B159" s="4" t="s">
        <v>842</v>
      </c>
      <c r="C159" s="4" t="s">
        <v>843</v>
      </c>
      <c r="D159" s="6" t="s">
        <v>538</v>
      </c>
      <c r="E159" s="8">
        <v>510852547.00999987</v>
      </c>
      <c r="F159" s="8">
        <v>434224663</v>
      </c>
      <c r="G159" s="7" t="s">
        <v>498</v>
      </c>
      <c r="H159" s="7"/>
      <c r="I159" s="5" t="s">
        <v>528</v>
      </c>
      <c r="J159" s="5" t="s">
        <v>528</v>
      </c>
      <c r="K159" s="5" t="s">
        <v>529</v>
      </c>
      <c r="L159" s="5" t="s">
        <v>542</v>
      </c>
      <c r="M159" s="5" t="s">
        <v>577</v>
      </c>
      <c r="N159" s="5" t="s">
        <v>593</v>
      </c>
      <c r="O159" s="5" t="s">
        <v>593</v>
      </c>
      <c r="P159" s="5" t="s">
        <v>20</v>
      </c>
    </row>
    <row r="160" spans="2:16">
      <c r="B160" s="4" t="s">
        <v>844</v>
      </c>
      <c r="C160" s="4" t="s">
        <v>845</v>
      </c>
      <c r="D160" s="6" t="s">
        <v>538</v>
      </c>
      <c r="E160" s="8">
        <v>525357024.96999997</v>
      </c>
      <c r="F160" s="8">
        <v>446553469</v>
      </c>
      <c r="G160" s="7" t="s">
        <v>498</v>
      </c>
      <c r="H160" s="7"/>
      <c r="I160" s="5" t="s">
        <v>528</v>
      </c>
      <c r="J160" s="5" t="s">
        <v>528</v>
      </c>
      <c r="K160" s="5" t="s">
        <v>529</v>
      </c>
      <c r="L160" s="5" t="s">
        <v>542</v>
      </c>
      <c r="M160" s="5" t="s">
        <v>577</v>
      </c>
      <c r="N160" s="5" t="s">
        <v>561</v>
      </c>
      <c r="O160" s="5" t="s">
        <v>561</v>
      </c>
      <c r="P160" s="5" t="s">
        <v>20</v>
      </c>
    </row>
    <row r="161" spans="1:16">
      <c r="B161" s="4" t="s">
        <v>846</v>
      </c>
      <c r="C161" s="4" t="s">
        <v>847</v>
      </c>
      <c r="D161" s="6" t="s">
        <v>538</v>
      </c>
      <c r="E161" s="8">
        <v>569931260.98000002</v>
      </c>
      <c r="F161" s="8">
        <v>343203636</v>
      </c>
      <c r="G161" s="7" t="s">
        <v>498</v>
      </c>
      <c r="H161" s="7"/>
      <c r="I161" s="5" t="s">
        <v>528</v>
      </c>
      <c r="J161" s="5" t="s">
        <v>528</v>
      </c>
      <c r="K161" s="5" t="s">
        <v>529</v>
      </c>
      <c r="L161" s="5" t="s">
        <v>542</v>
      </c>
      <c r="M161" s="5" t="s">
        <v>577</v>
      </c>
      <c r="N161" s="5" t="s">
        <v>561</v>
      </c>
      <c r="O161" s="5" t="s">
        <v>561</v>
      </c>
      <c r="P161" s="5" t="s">
        <v>20</v>
      </c>
    </row>
    <row r="162" spans="1:16">
      <c r="B162" s="4" t="s">
        <v>848</v>
      </c>
      <c r="C162" s="4" t="s">
        <v>849</v>
      </c>
      <c r="D162" s="6" t="s">
        <v>538</v>
      </c>
      <c r="E162" s="8">
        <v>627870800</v>
      </c>
      <c r="F162" s="8">
        <v>565083719</v>
      </c>
      <c r="G162" s="7" t="s">
        <v>498</v>
      </c>
      <c r="H162" s="7"/>
      <c r="I162" s="5" t="s">
        <v>528</v>
      </c>
      <c r="J162" s="5" t="s">
        <v>528</v>
      </c>
      <c r="K162" s="5" t="s">
        <v>529</v>
      </c>
      <c r="L162" s="5" t="s">
        <v>542</v>
      </c>
      <c r="M162" s="5" t="s">
        <v>577</v>
      </c>
      <c r="N162" s="5" t="s">
        <v>561</v>
      </c>
      <c r="O162" s="5" t="s">
        <v>19</v>
      </c>
      <c r="P162" s="5" t="s">
        <v>19</v>
      </c>
    </row>
    <row r="163" spans="1:16">
      <c r="A163" s="6">
        <v>1</v>
      </c>
      <c r="B163" s="4" t="s">
        <v>850</v>
      </c>
      <c r="C163" s="4" t="s">
        <v>851</v>
      </c>
      <c r="D163" s="6" t="s">
        <v>538</v>
      </c>
      <c r="E163" s="8">
        <v>738434390.99999988</v>
      </c>
      <c r="F163" s="8">
        <v>448558949</v>
      </c>
      <c r="G163" s="7" t="s">
        <v>498</v>
      </c>
      <c r="H163" s="7"/>
      <c r="I163" s="5" t="s">
        <v>528</v>
      </c>
      <c r="J163" s="5" t="s">
        <v>528</v>
      </c>
      <c r="K163" s="5" t="s">
        <v>529</v>
      </c>
      <c r="L163" s="5" t="s">
        <v>542</v>
      </c>
      <c r="M163" s="5" t="s">
        <v>577</v>
      </c>
      <c r="N163" s="5" t="s">
        <v>561</v>
      </c>
      <c r="O163" s="5" t="s">
        <v>561</v>
      </c>
      <c r="P163" s="5" t="s">
        <v>20</v>
      </c>
    </row>
    <row r="164" spans="1:16">
      <c r="B164" s="4" t="s">
        <v>852</v>
      </c>
      <c r="C164" s="4" t="s">
        <v>853</v>
      </c>
      <c r="D164" s="6" t="s">
        <v>546</v>
      </c>
      <c r="E164" s="8">
        <v>247581293.98000008</v>
      </c>
      <c r="F164" s="8">
        <v>148548776</v>
      </c>
      <c r="G164" s="7" t="s">
        <v>498</v>
      </c>
      <c r="H164" s="7"/>
      <c r="I164" s="5" t="s">
        <v>11</v>
      </c>
      <c r="J164" s="5" t="s">
        <v>11</v>
      </c>
      <c r="K164" s="5" t="s">
        <v>529</v>
      </c>
      <c r="L164" s="5" t="s">
        <v>530</v>
      </c>
      <c r="M164" s="5" t="s">
        <v>596</v>
      </c>
      <c r="N164" s="5" t="s">
        <v>561</v>
      </c>
      <c r="O164" s="5" t="s">
        <v>561</v>
      </c>
      <c r="P164" s="5" t="s">
        <v>20</v>
      </c>
    </row>
    <row r="165" spans="1:16">
      <c r="B165" s="4" t="s">
        <v>854</v>
      </c>
      <c r="C165" s="4" t="s">
        <v>855</v>
      </c>
      <c r="D165" s="6" t="s">
        <v>546</v>
      </c>
      <c r="E165" s="8">
        <v>377386348.02999997</v>
      </c>
      <c r="F165" s="8">
        <v>150954539</v>
      </c>
      <c r="G165" s="7" t="s">
        <v>498</v>
      </c>
      <c r="H165" s="7"/>
      <c r="I165" s="5" t="s">
        <v>11</v>
      </c>
      <c r="J165" s="5" t="s">
        <v>11</v>
      </c>
      <c r="K165" s="5" t="s">
        <v>529</v>
      </c>
      <c r="L165" s="5" t="s">
        <v>542</v>
      </c>
      <c r="M165" s="5" t="s">
        <v>570</v>
      </c>
      <c r="N165" s="5" t="s">
        <v>532</v>
      </c>
      <c r="O165" s="5" t="s">
        <v>532</v>
      </c>
      <c r="P165" s="5" t="s">
        <v>20</v>
      </c>
    </row>
    <row r="166" spans="1:16">
      <c r="B166" s="4" t="s">
        <v>856</v>
      </c>
      <c r="C166" s="4" t="s">
        <v>857</v>
      </c>
      <c r="D166" s="6" t="s">
        <v>546</v>
      </c>
      <c r="E166" s="8">
        <v>414198172.99000007</v>
      </c>
      <c r="F166" s="8">
        <v>165679269</v>
      </c>
      <c r="G166" s="7" t="s">
        <v>498</v>
      </c>
      <c r="H166" s="7"/>
      <c r="I166" s="5" t="s">
        <v>11</v>
      </c>
      <c r="J166" s="5" t="s">
        <v>11</v>
      </c>
      <c r="K166" s="5" t="s">
        <v>529</v>
      </c>
      <c r="L166" s="5" t="s">
        <v>542</v>
      </c>
      <c r="M166" s="5" t="s">
        <v>570</v>
      </c>
      <c r="N166" s="5" t="s">
        <v>532</v>
      </c>
      <c r="O166" s="5" t="s">
        <v>532</v>
      </c>
      <c r="P166" s="5" t="s">
        <v>20</v>
      </c>
    </row>
    <row r="167" spans="1:16">
      <c r="A167" s="6">
        <v>1</v>
      </c>
      <c r="B167" s="4" t="s">
        <v>858</v>
      </c>
      <c r="C167" s="4" t="s">
        <v>859</v>
      </c>
      <c r="D167" s="6" t="s">
        <v>546</v>
      </c>
      <c r="E167" s="8">
        <v>445185211.98999995</v>
      </c>
      <c r="F167" s="8">
        <v>267111127</v>
      </c>
      <c r="G167" s="7" t="s">
        <v>498</v>
      </c>
      <c r="H167" s="7"/>
      <c r="I167" s="5" t="s">
        <v>11</v>
      </c>
      <c r="J167" s="5" t="s">
        <v>11</v>
      </c>
      <c r="K167" s="5" t="s">
        <v>529</v>
      </c>
      <c r="L167" s="5" t="s">
        <v>542</v>
      </c>
      <c r="M167" s="5" t="s">
        <v>570</v>
      </c>
      <c r="N167" s="5" t="s">
        <v>561</v>
      </c>
      <c r="O167" s="5" t="s">
        <v>561</v>
      </c>
      <c r="P167" s="5" t="s">
        <v>20</v>
      </c>
    </row>
    <row r="168" spans="1:16">
      <c r="B168" s="4" t="s">
        <v>860</v>
      </c>
      <c r="C168" s="4" t="s">
        <v>861</v>
      </c>
      <c r="D168" s="6" t="s">
        <v>546</v>
      </c>
      <c r="E168" s="8">
        <v>573353927.02999997</v>
      </c>
      <c r="F168" s="8">
        <v>344012356</v>
      </c>
      <c r="G168" s="7" t="s">
        <v>498</v>
      </c>
      <c r="H168" s="7"/>
      <c r="I168" s="5" t="s">
        <v>11</v>
      </c>
      <c r="J168" s="5" t="s">
        <v>11</v>
      </c>
      <c r="K168" s="5" t="s">
        <v>529</v>
      </c>
      <c r="L168" s="5" t="s">
        <v>542</v>
      </c>
      <c r="M168" s="5" t="s">
        <v>570</v>
      </c>
      <c r="N168" s="5" t="s">
        <v>561</v>
      </c>
      <c r="O168" s="5" t="s">
        <v>561</v>
      </c>
      <c r="P168" s="5" t="s">
        <v>20</v>
      </c>
    </row>
    <row r="169" spans="1:16">
      <c r="B169" s="4" t="s">
        <v>862</v>
      </c>
      <c r="C169" s="4" t="s">
        <v>863</v>
      </c>
      <c r="D169" s="6" t="s">
        <v>546</v>
      </c>
      <c r="E169" s="8">
        <v>591853672.95999992</v>
      </c>
      <c r="F169" s="8">
        <v>355112203</v>
      </c>
      <c r="G169" s="7" t="s">
        <v>498</v>
      </c>
      <c r="H169" s="7"/>
      <c r="I169" s="5" t="s">
        <v>11</v>
      </c>
      <c r="J169" s="5" t="s">
        <v>11</v>
      </c>
      <c r="K169" s="5" t="s">
        <v>529</v>
      </c>
      <c r="L169" s="5" t="s">
        <v>542</v>
      </c>
      <c r="M169" s="5" t="s">
        <v>570</v>
      </c>
      <c r="N169" s="5" t="s">
        <v>561</v>
      </c>
      <c r="O169" s="5" t="s">
        <v>561</v>
      </c>
      <c r="P169" s="5" t="s">
        <v>20</v>
      </c>
    </row>
    <row r="170" spans="1:16">
      <c r="B170" s="4" t="s">
        <v>864</v>
      </c>
      <c r="C170" s="4" t="s">
        <v>865</v>
      </c>
      <c r="D170" s="6" t="s">
        <v>538</v>
      </c>
      <c r="E170" s="8">
        <v>986444744.01999986</v>
      </c>
      <c r="F170" s="8">
        <v>400984297</v>
      </c>
      <c r="G170" s="7" t="s">
        <v>498</v>
      </c>
      <c r="H170" s="7"/>
      <c r="I170" s="5" t="s">
        <v>528</v>
      </c>
      <c r="J170" s="5" t="s">
        <v>528</v>
      </c>
      <c r="K170" s="5" t="s">
        <v>529</v>
      </c>
      <c r="L170" s="5" t="s">
        <v>542</v>
      </c>
      <c r="M170" s="5" t="s">
        <v>577</v>
      </c>
      <c r="N170" s="5" t="s">
        <v>532</v>
      </c>
      <c r="O170" s="5" t="s">
        <v>532</v>
      </c>
      <c r="P170" s="5" t="s">
        <v>20</v>
      </c>
    </row>
    <row r="171" spans="1:16">
      <c r="B171" s="4" t="s">
        <v>866</v>
      </c>
      <c r="C171" s="4" t="s">
        <v>867</v>
      </c>
      <c r="D171" s="6" t="s">
        <v>538</v>
      </c>
      <c r="E171" s="8">
        <v>1022727902.99</v>
      </c>
      <c r="F171" s="8">
        <v>409091161</v>
      </c>
      <c r="G171" s="7" t="s">
        <v>498</v>
      </c>
      <c r="H171" s="7"/>
      <c r="I171" s="5" t="s">
        <v>528</v>
      </c>
      <c r="J171" s="5" t="s">
        <v>528</v>
      </c>
      <c r="K171" s="5" t="s">
        <v>529</v>
      </c>
      <c r="L171" s="5" t="s">
        <v>542</v>
      </c>
      <c r="M171" s="5" t="s">
        <v>577</v>
      </c>
      <c r="N171" s="5" t="s">
        <v>532</v>
      </c>
      <c r="O171" s="5" t="s">
        <v>532</v>
      </c>
      <c r="P171" s="5" t="s">
        <v>20</v>
      </c>
    </row>
    <row r="172" spans="1:16">
      <c r="B172" s="4" t="s">
        <v>868</v>
      </c>
      <c r="C172" s="4" t="s">
        <v>869</v>
      </c>
      <c r="D172" s="6" t="s">
        <v>538</v>
      </c>
      <c r="E172" s="8">
        <v>1799280479.98</v>
      </c>
      <c r="F172" s="8">
        <v>1253023892</v>
      </c>
      <c r="G172" s="7" t="s">
        <v>498</v>
      </c>
      <c r="H172" s="7"/>
      <c r="I172" s="5" t="s">
        <v>528</v>
      </c>
      <c r="J172" s="5" t="s">
        <v>528</v>
      </c>
      <c r="K172" s="5" t="s">
        <v>529</v>
      </c>
      <c r="L172" s="5" t="s">
        <v>580</v>
      </c>
      <c r="M172" s="5" t="s">
        <v>581</v>
      </c>
      <c r="N172" s="5" t="s">
        <v>593</v>
      </c>
      <c r="O172" s="5" t="s">
        <v>19</v>
      </c>
      <c r="P172" s="5" t="s">
        <v>19</v>
      </c>
    </row>
    <row r="173" spans="1:16">
      <c r="A173" s="6">
        <v>1</v>
      </c>
      <c r="B173" s="4" t="s">
        <v>870</v>
      </c>
      <c r="C173" s="4" t="s">
        <v>871</v>
      </c>
      <c r="D173" s="6" t="s">
        <v>538</v>
      </c>
      <c r="E173" s="8">
        <v>2068630119.03</v>
      </c>
      <c r="F173" s="8">
        <v>1465515815</v>
      </c>
      <c r="G173" s="7" t="s">
        <v>498</v>
      </c>
      <c r="H173" s="7"/>
      <c r="I173" s="5" t="s">
        <v>528</v>
      </c>
      <c r="J173" s="5" t="s">
        <v>528</v>
      </c>
      <c r="K173" s="5" t="s">
        <v>529</v>
      </c>
      <c r="L173" s="5" t="s">
        <v>580</v>
      </c>
      <c r="M173" s="5" t="s">
        <v>581</v>
      </c>
      <c r="N173" s="5" t="s">
        <v>593</v>
      </c>
      <c r="O173" s="5" t="s">
        <v>19</v>
      </c>
      <c r="P173" s="5" t="s">
        <v>19</v>
      </c>
    </row>
    <row r="174" spans="1:16">
      <c r="B174" s="4" t="s">
        <v>872</v>
      </c>
      <c r="C174" s="4" t="s">
        <v>873</v>
      </c>
      <c r="D174" s="6" t="s">
        <v>546</v>
      </c>
      <c r="E174" s="8">
        <v>1255311029.9699996</v>
      </c>
      <c r="F174" s="8">
        <v>868744863</v>
      </c>
      <c r="G174" s="7" t="s">
        <v>498</v>
      </c>
      <c r="H174" s="7"/>
      <c r="I174" s="5" t="s">
        <v>13</v>
      </c>
      <c r="J174" s="5" t="s">
        <v>13</v>
      </c>
      <c r="K174" s="5" t="s">
        <v>529</v>
      </c>
      <c r="L174" s="5" t="s">
        <v>542</v>
      </c>
      <c r="M174" s="5" t="s">
        <v>874</v>
      </c>
      <c r="N174" s="5" t="s">
        <v>19</v>
      </c>
      <c r="O174" s="5" t="s">
        <v>19</v>
      </c>
      <c r="P174" s="5" t="s">
        <v>19</v>
      </c>
    </row>
    <row r="175" spans="1:16">
      <c r="B175" s="4" t="s">
        <v>875</v>
      </c>
      <c r="C175" s="4" t="s">
        <v>876</v>
      </c>
      <c r="D175" s="6" t="s">
        <v>546</v>
      </c>
      <c r="E175" s="8">
        <v>851600905.02999973</v>
      </c>
      <c r="F175" s="8">
        <v>723860767</v>
      </c>
      <c r="G175" s="7" t="s">
        <v>498</v>
      </c>
      <c r="H175" s="7"/>
      <c r="I175" s="5" t="s">
        <v>11</v>
      </c>
      <c r="J175" s="5" t="s">
        <v>11</v>
      </c>
      <c r="K175" s="5" t="s">
        <v>529</v>
      </c>
      <c r="L175" s="5" t="s">
        <v>542</v>
      </c>
      <c r="M175" s="5" t="s">
        <v>570</v>
      </c>
      <c r="N175" s="5" t="s">
        <v>593</v>
      </c>
      <c r="O175" s="5" t="s">
        <v>593</v>
      </c>
      <c r="P175" s="5" t="s">
        <v>20</v>
      </c>
    </row>
    <row r="176" spans="1:16">
      <c r="B176" s="4" t="s">
        <v>877</v>
      </c>
      <c r="C176" s="4" t="s">
        <v>878</v>
      </c>
      <c r="D176" s="6" t="s">
        <v>546</v>
      </c>
      <c r="E176" s="8">
        <v>1070793949.0300001</v>
      </c>
      <c r="F176" s="8">
        <v>910174856</v>
      </c>
      <c r="G176" s="7" t="s">
        <v>498</v>
      </c>
      <c r="H176" s="7"/>
      <c r="I176" s="5" t="s">
        <v>11</v>
      </c>
      <c r="J176" s="5" t="s">
        <v>11</v>
      </c>
      <c r="K176" s="5" t="s">
        <v>529</v>
      </c>
      <c r="L176" s="5" t="s">
        <v>542</v>
      </c>
      <c r="M176" s="5" t="s">
        <v>570</v>
      </c>
      <c r="N176" s="5" t="s">
        <v>593</v>
      </c>
      <c r="O176" s="5" t="s">
        <v>593</v>
      </c>
      <c r="P176" s="5" t="s">
        <v>20</v>
      </c>
    </row>
    <row r="177" spans="1:16">
      <c r="B177" s="4" t="s">
        <v>879</v>
      </c>
      <c r="C177" s="4" t="s">
        <v>880</v>
      </c>
      <c r="D177" s="6" t="s">
        <v>546</v>
      </c>
      <c r="E177" s="8">
        <v>1198977561.0399997</v>
      </c>
      <c r="F177" s="8">
        <v>719386535</v>
      </c>
      <c r="G177" s="7" t="s">
        <v>498</v>
      </c>
      <c r="H177" s="7"/>
      <c r="I177" s="5" t="s">
        <v>11</v>
      </c>
      <c r="J177" s="5" t="s">
        <v>11</v>
      </c>
      <c r="K177" s="5" t="s">
        <v>529</v>
      </c>
      <c r="L177" s="5" t="s">
        <v>542</v>
      </c>
      <c r="M177" s="5" t="s">
        <v>570</v>
      </c>
      <c r="N177" s="5" t="s">
        <v>561</v>
      </c>
      <c r="O177" s="5" t="s">
        <v>561</v>
      </c>
      <c r="P177" s="5" t="s">
        <v>20</v>
      </c>
    </row>
    <row r="178" spans="1:16">
      <c r="A178" s="6">
        <v>1</v>
      </c>
      <c r="B178" s="4" t="s">
        <v>881</v>
      </c>
      <c r="C178" s="4" t="s">
        <v>882</v>
      </c>
      <c r="D178" s="6" t="s">
        <v>546</v>
      </c>
      <c r="E178" s="8">
        <v>1208401511.1099999</v>
      </c>
      <c r="F178" s="8">
        <v>483360603</v>
      </c>
      <c r="G178" s="7" t="s">
        <v>498</v>
      </c>
      <c r="H178" s="7"/>
      <c r="I178" s="5" t="s">
        <v>11</v>
      </c>
      <c r="J178" s="5" t="s">
        <v>11</v>
      </c>
      <c r="K178" s="5" t="s">
        <v>529</v>
      </c>
      <c r="L178" s="5" t="s">
        <v>542</v>
      </c>
      <c r="M178" s="5" t="s">
        <v>570</v>
      </c>
      <c r="N178" s="5" t="s">
        <v>532</v>
      </c>
      <c r="O178" s="5" t="s">
        <v>532</v>
      </c>
      <c r="P178" s="5" t="s">
        <v>20</v>
      </c>
    </row>
    <row r="179" spans="1:16">
      <c r="B179" s="4" t="s">
        <v>883</v>
      </c>
      <c r="C179" s="4" t="s">
        <v>884</v>
      </c>
      <c r="D179" s="6" t="s">
        <v>546</v>
      </c>
      <c r="E179" s="8">
        <v>1290669550.9999993</v>
      </c>
      <c r="F179" s="8">
        <v>1097069112</v>
      </c>
      <c r="G179" s="7" t="s">
        <v>498</v>
      </c>
      <c r="H179" s="7"/>
      <c r="I179" s="5" t="s">
        <v>11</v>
      </c>
      <c r="J179" s="5" t="s">
        <v>11</v>
      </c>
      <c r="K179" s="5" t="s">
        <v>529</v>
      </c>
      <c r="L179" s="5" t="s">
        <v>542</v>
      </c>
      <c r="M179" s="5" t="s">
        <v>570</v>
      </c>
      <c r="N179" s="5" t="s">
        <v>561</v>
      </c>
      <c r="O179" s="5" t="s">
        <v>561</v>
      </c>
      <c r="P179" s="5" t="s">
        <v>20</v>
      </c>
    </row>
    <row r="180" spans="1:16">
      <c r="B180" s="4" t="s">
        <v>885</v>
      </c>
      <c r="C180" s="4" t="s">
        <v>886</v>
      </c>
      <c r="D180" s="6" t="s">
        <v>538</v>
      </c>
      <c r="E180" s="8">
        <v>2103285800.9799998</v>
      </c>
      <c r="F180" s="8">
        <v>1787792929</v>
      </c>
      <c r="G180" s="7" t="s">
        <v>498</v>
      </c>
      <c r="H180" s="7"/>
      <c r="I180" s="5" t="s">
        <v>528</v>
      </c>
      <c r="J180" s="5" t="s">
        <v>528</v>
      </c>
      <c r="K180" s="5" t="s">
        <v>529</v>
      </c>
      <c r="L180" s="5" t="s">
        <v>580</v>
      </c>
      <c r="M180" s="5" t="s">
        <v>581</v>
      </c>
      <c r="N180" s="5" t="s">
        <v>593</v>
      </c>
      <c r="O180" s="5" t="s">
        <v>593</v>
      </c>
      <c r="P180" s="5" t="s">
        <v>20</v>
      </c>
    </row>
    <row r="181" spans="1:16">
      <c r="B181" s="4" t="s">
        <v>887</v>
      </c>
      <c r="C181" s="4" t="s">
        <v>888</v>
      </c>
      <c r="D181" s="6" t="s">
        <v>538</v>
      </c>
      <c r="E181" s="8">
        <v>3698203896.0300002</v>
      </c>
      <c r="F181" s="8">
        <v>2575433769</v>
      </c>
      <c r="G181" s="7" t="s">
        <v>498</v>
      </c>
      <c r="H181" s="7"/>
      <c r="I181" s="5" t="s">
        <v>528</v>
      </c>
      <c r="J181" s="5" t="s">
        <v>528</v>
      </c>
      <c r="K181" s="5" t="s">
        <v>529</v>
      </c>
      <c r="L181" s="5" t="s">
        <v>580</v>
      </c>
      <c r="M181" s="5" t="s">
        <v>581</v>
      </c>
      <c r="N181" s="5" t="s">
        <v>593</v>
      </c>
      <c r="O181" s="5" t="s">
        <v>19</v>
      </c>
      <c r="P181" s="5" t="s">
        <v>19</v>
      </c>
    </row>
    <row r="182" spans="1:16">
      <c r="B182" s="4" t="s">
        <v>889</v>
      </c>
      <c r="C182" s="4" t="s">
        <v>890</v>
      </c>
      <c r="D182" s="6" t="s">
        <v>546</v>
      </c>
      <c r="E182" s="8">
        <v>1567035014.9499998</v>
      </c>
      <c r="F182" s="8">
        <v>940221009</v>
      </c>
      <c r="G182" s="7" t="s">
        <v>498</v>
      </c>
      <c r="H182" s="7"/>
      <c r="I182" s="5" t="s">
        <v>11</v>
      </c>
      <c r="J182" s="5" t="s">
        <v>11</v>
      </c>
      <c r="K182" s="5" t="s">
        <v>529</v>
      </c>
      <c r="L182" s="5" t="s">
        <v>580</v>
      </c>
      <c r="M182" s="5" t="s">
        <v>581</v>
      </c>
      <c r="N182" s="5" t="s">
        <v>561</v>
      </c>
      <c r="O182" s="5" t="s">
        <v>561</v>
      </c>
      <c r="P182" s="5" t="s">
        <v>20</v>
      </c>
    </row>
    <row r="183" spans="1:16">
      <c r="A183" s="6">
        <v>1</v>
      </c>
      <c r="B183" s="4" t="s">
        <v>891</v>
      </c>
      <c r="C183" s="4" t="s">
        <v>892</v>
      </c>
      <c r="D183" s="6" t="s">
        <v>546</v>
      </c>
      <c r="E183" s="8">
        <v>2101250358.0999999</v>
      </c>
      <c r="F183" s="8">
        <v>840500143</v>
      </c>
      <c r="G183" s="7" t="s">
        <v>498</v>
      </c>
      <c r="H183" s="7"/>
      <c r="I183" s="5" t="s">
        <v>11</v>
      </c>
      <c r="J183" s="5" t="s">
        <v>11</v>
      </c>
      <c r="K183" s="5" t="s">
        <v>529</v>
      </c>
      <c r="L183" s="5" t="s">
        <v>580</v>
      </c>
      <c r="M183" s="5" t="s">
        <v>581</v>
      </c>
      <c r="N183" s="5" t="s">
        <v>532</v>
      </c>
      <c r="O183" s="5" t="s">
        <v>532</v>
      </c>
      <c r="P183" s="5" t="s">
        <v>20</v>
      </c>
    </row>
    <row r="184" spans="1:16">
      <c r="B184" s="4" t="s">
        <v>893</v>
      </c>
      <c r="C184" s="4" t="s">
        <v>894</v>
      </c>
      <c r="D184" s="6" t="s">
        <v>550</v>
      </c>
      <c r="E184" s="8">
        <v>641852076.63999999</v>
      </c>
      <c r="F184" s="8">
        <v>531301793</v>
      </c>
      <c r="G184" s="7" t="s">
        <v>498</v>
      </c>
      <c r="H184" s="7"/>
      <c r="I184" s="5" t="s">
        <v>15</v>
      </c>
      <c r="J184" s="5" t="s">
        <v>15</v>
      </c>
      <c r="K184" s="5" t="s">
        <v>529</v>
      </c>
      <c r="L184" s="5" t="s">
        <v>580</v>
      </c>
      <c r="M184" s="5" t="s">
        <v>728</v>
      </c>
      <c r="N184" s="5" t="s">
        <v>19</v>
      </c>
      <c r="O184" s="5" t="s">
        <v>19</v>
      </c>
      <c r="P184" s="5" t="s">
        <v>19</v>
      </c>
    </row>
    <row r="185" spans="1:16">
      <c r="B185" s="4" t="s">
        <v>895</v>
      </c>
      <c r="C185" s="4" t="s">
        <v>896</v>
      </c>
      <c r="D185" s="6" t="s">
        <v>546</v>
      </c>
      <c r="E185" s="8">
        <v>4408680603.0100012</v>
      </c>
      <c r="F185" s="8">
        <v>3747378511</v>
      </c>
      <c r="G185" s="7" t="s">
        <v>498</v>
      </c>
      <c r="H185" s="7"/>
      <c r="I185" s="5" t="s">
        <v>11</v>
      </c>
      <c r="J185" s="5" t="s">
        <v>11</v>
      </c>
      <c r="K185" s="5" t="s">
        <v>529</v>
      </c>
      <c r="L185" s="5" t="s">
        <v>580</v>
      </c>
      <c r="M185" s="5" t="s">
        <v>581</v>
      </c>
      <c r="N185" s="5" t="s">
        <v>593</v>
      </c>
      <c r="O185" s="5" t="s">
        <v>593</v>
      </c>
      <c r="P185" s="5" t="s">
        <v>20</v>
      </c>
    </row>
    <row r="186" spans="1:16">
      <c r="A186" s="6">
        <v>1</v>
      </c>
      <c r="B186" s="4" t="s">
        <v>897</v>
      </c>
      <c r="C186" s="4" t="s">
        <v>898</v>
      </c>
      <c r="D186" s="6" t="s">
        <v>546</v>
      </c>
      <c r="E186" s="8">
        <v>18102956553.110008</v>
      </c>
      <c r="F186" s="8">
        <v>12281124086</v>
      </c>
      <c r="G186" s="7" t="s">
        <v>498</v>
      </c>
      <c r="H186" s="7"/>
      <c r="I186" s="5" t="s">
        <v>11</v>
      </c>
      <c r="J186" s="5" t="s">
        <v>11</v>
      </c>
      <c r="K186" s="5" t="s">
        <v>529</v>
      </c>
      <c r="L186" s="5" t="s">
        <v>580</v>
      </c>
      <c r="M186" s="5" t="s">
        <v>581</v>
      </c>
      <c r="N186" s="5" t="s">
        <v>593</v>
      </c>
      <c r="O186" s="5" t="s">
        <v>19</v>
      </c>
      <c r="P186" s="5" t="s">
        <v>19</v>
      </c>
    </row>
    <row r="187" spans="1:16">
      <c r="B187" s="4" t="s">
        <v>899</v>
      </c>
      <c r="C187" s="4" t="s">
        <v>900</v>
      </c>
      <c r="D187" s="6" t="s">
        <v>550</v>
      </c>
      <c r="E187" s="8">
        <v>389158105.86000007</v>
      </c>
      <c r="F187" s="8">
        <v>324663468</v>
      </c>
      <c r="G187" s="7" t="s">
        <v>498</v>
      </c>
      <c r="H187" s="7"/>
      <c r="I187" s="5" t="s">
        <v>17</v>
      </c>
      <c r="J187" s="5" t="s">
        <v>17</v>
      </c>
      <c r="K187" s="5" t="s">
        <v>529</v>
      </c>
      <c r="L187" s="5" t="s">
        <v>580</v>
      </c>
      <c r="M187" s="5" t="s">
        <v>614</v>
      </c>
      <c r="N187" s="5" t="s">
        <v>19</v>
      </c>
      <c r="O187" s="5" t="s">
        <v>19</v>
      </c>
      <c r="P187" s="5" t="s">
        <v>19</v>
      </c>
    </row>
    <row r="188" spans="1:16">
      <c r="B188" s="4" t="s">
        <v>901</v>
      </c>
      <c r="C188" s="4" t="s">
        <v>902</v>
      </c>
      <c r="D188" s="6" t="s">
        <v>554</v>
      </c>
      <c r="E188" s="8">
        <v>1574231319.99</v>
      </c>
      <c r="F188" s="8">
        <v>1120441924</v>
      </c>
      <c r="G188" s="7" t="s">
        <v>498</v>
      </c>
      <c r="H188" s="7"/>
      <c r="I188" s="5" t="s">
        <v>14</v>
      </c>
      <c r="J188" s="5" t="s">
        <v>14</v>
      </c>
      <c r="K188" s="5" t="s">
        <v>555</v>
      </c>
      <c r="L188" s="5" t="s">
        <v>580</v>
      </c>
      <c r="M188" s="5" t="s">
        <v>805</v>
      </c>
      <c r="N188" s="5" t="s">
        <v>19</v>
      </c>
      <c r="O188" s="5" t="s">
        <v>19</v>
      </c>
      <c r="P188" s="5" t="s">
        <v>19</v>
      </c>
    </row>
    <row r="189" spans="1:16">
      <c r="B189" s="4" t="s">
        <v>903</v>
      </c>
      <c r="C189" s="4" t="s">
        <v>904</v>
      </c>
      <c r="D189" s="6" t="s">
        <v>550</v>
      </c>
      <c r="E189" s="8">
        <v>99172923.040000007</v>
      </c>
      <c r="F189" s="8">
        <v>84750240</v>
      </c>
      <c r="G189" s="7" t="s">
        <v>498</v>
      </c>
      <c r="H189" s="7"/>
      <c r="I189" s="5" t="s">
        <v>16</v>
      </c>
      <c r="J189" s="5" t="s">
        <v>16</v>
      </c>
      <c r="K189" s="5" t="s">
        <v>555</v>
      </c>
      <c r="L189" s="5" t="s">
        <v>580</v>
      </c>
      <c r="M189" s="5" t="s">
        <v>733</v>
      </c>
      <c r="N189" s="5" t="s">
        <v>19</v>
      </c>
      <c r="O189" s="5" t="s">
        <v>19</v>
      </c>
      <c r="P189" s="5" t="s">
        <v>19</v>
      </c>
    </row>
    <row r="190" spans="1:16">
      <c r="B190" s="4" t="s">
        <v>3</v>
      </c>
      <c r="C190" s="4" t="s">
        <v>438</v>
      </c>
      <c r="E190" s="8"/>
      <c r="F190" s="8"/>
      <c r="G190" s="7"/>
      <c r="H190" s="7"/>
      <c r="P190" s="5"/>
    </row>
    <row r="191" spans="1:16">
      <c r="B191" s="4" t="s">
        <v>525</v>
      </c>
      <c r="C191" s="4" t="s">
        <v>438</v>
      </c>
      <c r="E191" s="8"/>
      <c r="F191" s="8"/>
      <c r="G191" s="7"/>
      <c r="H191" s="7"/>
      <c r="P191" s="5"/>
    </row>
    <row r="192" spans="1:16">
      <c r="A192" s="6">
        <v>1</v>
      </c>
      <c r="B192" s="4" t="s">
        <v>905</v>
      </c>
      <c r="C192" s="4" t="s">
        <v>906</v>
      </c>
      <c r="D192" s="6" t="s">
        <v>546</v>
      </c>
      <c r="E192" s="8">
        <v>13939230</v>
      </c>
      <c r="F192" s="8">
        <v>5575692</v>
      </c>
      <c r="G192" s="7" t="s">
        <v>462</v>
      </c>
      <c r="H192" s="7"/>
      <c r="I192" s="5" t="s">
        <v>645</v>
      </c>
      <c r="J192" s="5" t="s">
        <v>540</v>
      </c>
      <c r="K192" s="5" t="s">
        <v>541</v>
      </c>
      <c r="L192" s="5" t="s">
        <v>530</v>
      </c>
      <c r="M192" s="5" t="s">
        <v>634</v>
      </c>
      <c r="N192" s="5" t="s">
        <v>532</v>
      </c>
      <c r="O192" s="5" t="s">
        <v>532</v>
      </c>
      <c r="P192" s="5" t="s">
        <v>20</v>
      </c>
    </row>
    <row r="193" spans="1:16">
      <c r="A193" s="6">
        <v>1</v>
      </c>
      <c r="B193" s="4" t="s">
        <v>907</v>
      </c>
      <c r="C193" s="4" t="s">
        <v>908</v>
      </c>
      <c r="D193" s="6" t="s">
        <v>550</v>
      </c>
      <c r="E193" s="8">
        <v>93305789.720000014</v>
      </c>
      <c r="F193" s="8">
        <v>79014438</v>
      </c>
      <c r="G193" s="7" t="s">
        <v>462</v>
      </c>
      <c r="H193" s="7"/>
      <c r="I193" s="5" t="s">
        <v>17</v>
      </c>
      <c r="J193" s="5" t="s">
        <v>17</v>
      </c>
      <c r="K193" s="5" t="s">
        <v>529</v>
      </c>
      <c r="L193" s="5" t="s">
        <v>542</v>
      </c>
      <c r="M193" s="5" t="s">
        <v>622</v>
      </c>
      <c r="N193" s="5" t="s">
        <v>19</v>
      </c>
      <c r="O193" s="5" t="s">
        <v>19</v>
      </c>
      <c r="P193" s="5" t="s">
        <v>19</v>
      </c>
    </row>
    <row r="194" spans="1:16">
      <c r="B194" s="4" t="s">
        <v>909</v>
      </c>
      <c r="C194" s="4" t="s">
        <v>910</v>
      </c>
      <c r="D194" s="6" t="s">
        <v>550</v>
      </c>
      <c r="E194" s="8">
        <v>115707138.02999999</v>
      </c>
      <c r="F194" s="8">
        <v>103186842</v>
      </c>
      <c r="G194" s="7" t="s">
        <v>462</v>
      </c>
      <c r="H194" s="7"/>
      <c r="I194" s="5" t="s">
        <v>15</v>
      </c>
      <c r="J194" s="5" t="s">
        <v>15</v>
      </c>
      <c r="K194" s="5" t="s">
        <v>529</v>
      </c>
      <c r="L194" s="5" t="s">
        <v>542</v>
      </c>
      <c r="M194" s="5" t="s">
        <v>551</v>
      </c>
      <c r="N194" s="5" t="s">
        <v>19</v>
      </c>
      <c r="O194" s="5" t="s">
        <v>19</v>
      </c>
      <c r="P194" s="5" t="s">
        <v>19</v>
      </c>
    </row>
    <row r="195" spans="1:16">
      <c r="B195" s="4" t="s">
        <v>911</v>
      </c>
      <c r="C195" s="4" t="s">
        <v>912</v>
      </c>
      <c r="D195" s="6" t="s">
        <v>546</v>
      </c>
      <c r="E195" s="8">
        <v>3159050970.2600007</v>
      </c>
      <c r="F195" s="8">
        <v>1934899569</v>
      </c>
      <c r="G195" s="7" t="s">
        <v>462</v>
      </c>
      <c r="H195" s="7"/>
      <c r="I195" s="5" t="s">
        <v>913</v>
      </c>
      <c r="J195" s="5" t="s">
        <v>540</v>
      </c>
      <c r="K195" s="5" t="s">
        <v>541</v>
      </c>
      <c r="L195" s="5" t="s">
        <v>542</v>
      </c>
      <c r="M195" s="5" t="s">
        <v>543</v>
      </c>
      <c r="N195" s="5" t="s">
        <v>561</v>
      </c>
      <c r="O195" s="5" t="s">
        <v>19</v>
      </c>
      <c r="P195" s="5" t="s">
        <v>19</v>
      </c>
    </row>
    <row r="196" spans="1:16">
      <c r="B196" s="4" t="s">
        <v>914</v>
      </c>
      <c r="C196" s="4" t="s">
        <v>915</v>
      </c>
      <c r="D196" s="6" t="s">
        <v>554</v>
      </c>
      <c r="E196" s="8">
        <v>140318962.00999999</v>
      </c>
      <c r="F196" s="8">
        <v>71755962</v>
      </c>
      <c r="G196" s="7" t="s">
        <v>462</v>
      </c>
      <c r="H196" s="7"/>
      <c r="I196" s="5" t="s">
        <v>14</v>
      </c>
      <c r="J196" s="5" t="s">
        <v>14</v>
      </c>
      <c r="K196" s="5" t="s">
        <v>555</v>
      </c>
      <c r="L196" s="5" t="s">
        <v>542</v>
      </c>
      <c r="M196" s="5" t="s">
        <v>586</v>
      </c>
      <c r="N196" s="5" t="s">
        <v>19</v>
      </c>
      <c r="O196" s="5" t="s">
        <v>19</v>
      </c>
      <c r="P196" s="5" t="s">
        <v>19</v>
      </c>
    </row>
    <row r="197" spans="1:16">
      <c r="B197" s="4" t="s">
        <v>916</v>
      </c>
      <c r="C197" s="4" t="s">
        <v>917</v>
      </c>
      <c r="D197" s="6" t="s">
        <v>550</v>
      </c>
      <c r="E197" s="8">
        <v>44722686.249999985</v>
      </c>
      <c r="F197" s="8">
        <v>36601758</v>
      </c>
      <c r="G197" s="7" t="s">
        <v>462</v>
      </c>
      <c r="H197" s="7"/>
      <c r="I197" s="5" t="s">
        <v>16</v>
      </c>
      <c r="J197" s="5" t="s">
        <v>16</v>
      </c>
      <c r="K197" s="5" t="s">
        <v>555</v>
      </c>
      <c r="L197" s="5" t="s">
        <v>542</v>
      </c>
      <c r="M197" s="5" t="s">
        <v>619</v>
      </c>
      <c r="N197" s="5" t="s">
        <v>19</v>
      </c>
      <c r="O197" s="5" t="s">
        <v>19</v>
      </c>
      <c r="P197" s="5" t="s">
        <v>19</v>
      </c>
    </row>
    <row r="198" spans="1:16">
      <c r="B198" s="4" t="s">
        <v>3</v>
      </c>
      <c r="C198" s="4" t="s">
        <v>438</v>
      </c>
      <c r="E198" s="8"/>
      <c r="F198" s="8"/>
      <c r="G198" s="7"/>
      <c r="H198" s="7"/>
      <c r="P198" s="5"/>
    </row>
    <row r="199" spans="1:16">
      <c r="B199" s="4" t="s">
        <v>525</v>
      </c>
      <c r="C199" s="4" t="s">
        <v>438</v>
      </c>
      <c r="E199" s="8"/>
      <c r="F199" s="8"/>
      <c r="G199" s="7"/>
      <c r="H199" s="7"/>
      <c r="P199" s="5"/>
    </row>
    <row r="200" spans="1:16">
      <c r="B200" s="4" t="s">
        <v>7</v>
      </c>
      <c r="C200" s="4" t="s">
        <v>918</v>
      </c>
      <c r="D200" s="6" t="s">
        <v>546</v>
      </c>
      <c r="E200" s="8">
        <v>196361033</v>
      </c>
      <c r="F200" s="8">
        <v>117816619</v>
      </c>
      <c r="G200" s="7" t="s">
        <v>463</v>
      </c>
      <c r="H200" s="7"/>
      <c r="I200" s="5" t="s">
        <v>645</v>
      </c>
      <c r="J200" s="5" t="s">
        <v>540</v>
      </c>
      <c r="K200" s="5" t="s">
        <v>541</v>
      </c>
      <c r="L200" s="5" t="s">
        <v>530</v>
      </c>
      <c r="M200" s="5" t="s">
        <v>634</v>
      </c>
      <c r="N200" s="5" t="s">
        <v>561</v>
      </c>
      <c r="O200" s="5" t="s">
        <v>561</v>
      </c>
      <c r="P200" s="5" t="s">
        <v>20</v>
      </c>
    </row>
    <row r="201" spans="1:16">
      <c r="B201" s="4" t="s">
        <v>919</v>
      </c>
      <c r="C201" s="4" t="s">
        <v>920</v>
      </c>
      <c r="D201" s="6" t="s">
        <v>546</v>
      </c>
      <c r="E201" s="8">
        <v>90518612.930000007</v>
      </c>
      <c r="F201" s="8">
        <v>58837102</v>
      </c>
      <c r="G201" s="7" t="s">
        <v>463</v>
      </c>
      <c r="H201" s="7"/>
      <c r="I201" s="5" t="s">
        <v>11</v>
      </c>
      <c r="J201" s="5" t="s">
        <v>11</v>
      </c>
      <c r="K201" s="5" t="s">
        <v>529</v>
      </c>
      <c r="L201" s="5" t="s">
        <v>530</v>
      </c>
      <c r="M201" s="5" t="s">
        <v>596</v>
      </c>
      <c r="N201" s="5" t="s">
        <v>593</v>
      </c>
      <c r="O201" s="5" t="s">
        <v>593</v>
      </c>
      <c r="P201" s="5" t="s">
        <v>20</v>
      </c>
    </row>
    <row r="202" spans="1:16">
      <c r="B202" s="4" t="s">
        <v>921</v>
      </c>
      <c r="C202" s="4" t="s">
        <v>922</v>
      </c>
      <c r="D202" s="6" t="s">
        <v>546</v>
      </c>
      <c r="E202" s="8">
        <v>646707591.02999997</v>
      </c>
      <c r="F202" s="8">
        <v>493210757</v>
      </c>
      <c r="G202" s="7" t="s">
        <v>463</v>
      </c>
      <c r="H202" s="7"/>
      <c r="I202" s="5" t="s">
        <v>645</v>
      </c>
      <c r="J202" s="5" t="s">
        <v>540</v>
      </c>
      <c r="K202" s="5" t="s">
        <v>541</v>
      </c>
      <c r="L202" s="5" t="s">
        <v>530</v>
      </c>
      <c r="M202" s="5" t="s">
        <v>634</v>
      </c>
      <c r="N202" s="5" t="s">
        <v>593</v>
      </c>
      <c r="O202" s="5" t="s">
        <v>593</v>
      </c>
      <c r="P202" s="5" t="s">
        <v>20</v>
      </c>
    </row>
    <row r="203" spans="1:16">
      <c r="B203" s="4" t="s">
        <v>923</v>
      </c>
      <c r="C203" s="4" t="s">
        <v>924</v>
      </c>
      <c r="D203" s="6" t="s">
        <v>546</v>
      </c>
      <c r="E203" s="8">
        <v>678587116.96999979</v>
      </c>
      <c r="F203" s="8">
        <v>414052950</v>
      </c>
      <c r="G203" s="7" t="s">
        <v>463</v>
      </c>
      <c r="H203" s="7"/>
      <c r="I203" s="5" t="s">
        <v>913</v>
      </c>
      <c r="J203" s="5" t="s">
        <v>540</v>
      </c>
      <c r="K203" s="5" t="s">
        <v>541</v>
      </c>
      <c r="L203" s="5" t="s">
        <v>530</v>
      </c>
      <c r="M203" s="5" t="s">
        <v>634</v>
      </c>
      <c r="N203" s="5" t="s">
        <v>561</v>
      </c>
      <c r="O203" s="5" t="s">
        <v>561</v>
      </c>
      <c r="P203" s="5" t="s">
        <v>20</v>
      </c>
    </row>
    <row r="204" spans="1:16">
      <c r="B204" s="4" t="s">
        <v>925</v>
      </c>
      <c r="C204" s="4" t="s">
        <v>926</v>
      </c>
      <c r="D204" s="6" t="s">
        <v>546</v>
      </c>
      <c r="E204" s="8">
        <v>693380049.09000003</v>
      </c>
      <c r="F204" s="8">
        <v>412365854</v>
      </c>
      <c r="G204" s="7" t="s">
        <v>463</v>
      </c>
      <c r="H204" s="7"/>
      <c r="I204" s="5" t="s">
        <v>645</v>
      </c>
      <c r="J204" s="5" t="s">
        <v>540</v>
      </c>
      <c r="K204" s="5" t="s">
        <v>541</v>
      </c>
      <c r="L204" s="5" t="s">
        <v>530</v>
      </c>
      <c r="M204" s="5" t="s">
        <v>634</v>
      </c>
      <c r="N204" s="5" t="s">
        <v>561</v>
      </c>
      <c r="O204" s="5" t="s">
        <v>561</v>
      </c>
      <c r="P204" s="5" t="s">
        <v>20</v>
      </c>
    </row>
    <row r="205" spans="1:16">
      <c r="B205" s="4" t="s">
        <v>927</v>
      </c>
      <c r="C205" s="4" t="s">
        <v>928</v>
      </c>
      <c r="D205" s="6" t="s">
        <v>546</v>
      </c>
      <c r="E205" s="8">
        <v>848748495.97000003</v>
      </c>
      <c r="F205" s="8">
        <v>638256996</v>
      </c>
      <c r="G205" s="7" t="s">
        <v>463</v>
      </c>
      <c r="H205" s="7"/>
      <c r="I205" s="5" t="s">
        <v>645</v>
      </c>
      <c r="J205" s="5" t="s">
        <v>540</v>
      </c>
      <c r="K205" s="5" t="s">
        <v>541</v>
      </c>
      <c r="L205" s="5" t="s">
        <v>530</v>
      </c>
      <c r="M205" s="5" t="s">
        <v>634</v>
      </c>
      <c r="N205" s="5" t="s">
        <v>593</v>
      </c>
      <c r="O205" s="5" t="s">
        <v>593</v>
      </c>
      <c r="P205" s="5" t="s">
        <v>20</v>
      </c>
    </row>
    <row r="206" spans="1:16">
      <c r="A206" s="6">
        <v>1</v>
      </c>
      <c r="B206" s="4" t="s">
        <v>929</v>
      </c>
      <c r="C206" s="4" t="s">
        <v>930</v>
      </c>
      <c r="D206" s="6" t="s">
        <v>546</v>
      </c>
      <c r="E206" s="8">
        <v>948646539.01999986</v>
      </c>
      <c r="F206" s="8">
        <v>485025998</v>
      </c>
      <c r="G206" s="7" t="s">
        <v>463</v>
      </c>
      <c r="H206" s="7"/>
      <c r="I206" s="5" t="s">
        <v>645</v>
      </c>
      <c r="J206" s="5" t="s">
        <v>540</v>
      </c>
      <c r="K206" s="5" t="s">
        <v>541</v>
      </c>
      <c r="L206" s="5" t="s">
        <v>530</v>
      </c>
      <c r="M206" s="5" t="s">
        <v>634</v>
      </c>
      <c r="N206" s="5" t="s">
        <v>561</v>
      </c>
      <c r="O206" s="5" t="s">
        <v>561</v>
      </c>
      <c r="P206" s="5" t="s">
        <v>20</v>
      </c>
    </row>
    <row r="207" spans="1:16">
      <c r="B207" s="4" t="s">
        <v>931</v>
      </c>
      <c r="C207" s="4" t="s">
        <v>932</v>
      </c>
      <c r="D207" s="6" t="s">
        <v>546</v>
      </c>
      <c r="E207" s="8">
        <v>969161519.11999989</v>
      </c>
      <c r="F207" s="8">
        <v>596740209</v>
      </c>
      <c r="G207" s="7" t="s">
        <v>463</v>
      </c>
      <c r="H207" s="7"/>
      <c r="I207" s="5" t="s">
        <v>913</v>
      </c>
      <c r="J207" s="5" t="s">
        <v>540</v>
      </c>
      <c r="K207" s="5" t="s">
        <v>541</v>
      </c>
      <c r="L207" s="5" t="s">
        <v>530</v>
      </c>
      <c r="M207" s="5" t="s">
        <v>634</v>
      </c>
      <c r="N207" s="5" t="s">
        <v>561</v>
      </c>
      <c r="O207" s="5" t="s">
        <v>561</v>
      </c>
      <c r="P207" s="5" t="s">
        <v>20</v>
      </c>
    </row>
    <row r="208" spans="1:16">
      <c r="B208" s="4" t="s">
        <v>933</v>
      </c>
      <c r="C208" s="4" t="s">
        <v>934</v>
      </c>
      <c r="D208" s="6" t="s">
        <v>546</v>
      </c>
      <c r="E208" s="8">
        <v>999998023.06999969</v>
      </c>
      <c r="F208" s="8">
        <v>600598021</v>
      </c>
      <c r="G208" s="7" t="s">
        <v>463</v>
      </c>
      <c r="H208" s="7"/>
      <c r="I208" s="5" t="s">
        <v>645</v>
      </c>
      <c r="J208" s="5" t="s">
        <v>540</v>
      </c>
      <c r="K208" s="5" t="s">
        <v>541</v>
      </c>
      <c r="L208" s="5" t="s">
        <v>530</v>
      </c>
      <c r="M208" s="5" t="s">
        <v>634</v>
      </c>
      <c r="N208" s="5" t="s">
        <v>561</v>
      </c>
      <c r="O208" s="5" t="s">
        <v>561</v>
      </c>
      <c r="P208" s="5" t="s">
        <v>20</v>
      </c>
    </row>
    <row r="209" spans="1:16">
      <c r="B209" s="4" t="s">
        <v>935</v>
      </c>
      <c r="C209" s="4" t="s">
        <v>936</v>
      </c>
      <c r="D209" s="6" t="s">
        <v>538</v>
      </c>
      <c r="E209" s="8">
        <v>1066495388.0199999</v>
      </c>
      <c r="F209" s="8">
        <v>429051104</v>
      </c>
      <c r="G209" s="7" t="s">
        <v>463</v>
      </c>
      <c r="H209" s="7"/>
      <c r="I209" s="5" t="s">
        <v>645</v>
      </c>
      <c r="J209" s="5" t="s">
        <v>540</v>
      </c>
      <c r="K209" s="5" t="s">
        <v>541</v>
      </c>
      <c r="L209" s="5" t="s">
        <v>542</v>
      </c>
      <c r="M209" s="5" t="s">
        <v>543</v>
      </c>
      <c r="N209" s="5" t="s">
        <v>532</v>
      </c>
      <c r="O209" s="5" t="s">
        <v>532</v>
      </c>
      <c r="P209" s="5" t="s">
        <v>20</v>
      </c>
    </row>
    <row r="210" spans="1:16">
      <c r="B210" s="4" t="s">
        <v>937</v>
      </c>
      <c r="C210" s="4" t="s">
        <v>938</v>
      </c>
      <c r="D210" s="6" t="s">
        <v>538</v>
      </c>
      <c r="E210" s="8">
        <v>646666667.98999989</v>
      </c>
      <c r="F210" s="8">
        <v>582000000</v>
      </c>
      <c r="G210" s="7" t="s">
        <v>463</v>
      </c>
      <c r="H210" s="7"/>
      <c r="I210" s="5" t="s">
        <v>528</v>
      </c>
      <c r="J210" s="5" t="s">
        <v>528</v>
      </c>
      <c r="K210" s="5" t="s">
        <v>529</v>
      </c>
      <c r="L210" s="5" t="s">
        <v>542</v>
      </c>
      <c r="M210" s="5" t="s">
        <v>577</v>
      </c>
      <c r="N210" s="5" t="s">
        <v>561</v>
      </c>
      <c r="O210" s="5" t="s">
        <v>19</v>
      </c>
      <c r="P210" s="5" t="s">
        <v>19</v>
      </c>
    </row>
    <row r="211" spans="1:16">
      <c r="B211" s="4" t="s">
        <v>939</v>
      </c>
      <c r="C211" s="4" t="s">
        <v>940</v>
      </c>
      <c r="D211" s="6" t="s">
        <v>538</v>
      </c>
      <c r="E211" s="8">
        <v>460477094.00999999</v>
      </c>
      <c r="F211" s="8">
        <v>308985780</v>
      </c>
      <c r="G211" s="7" t="s">
        <v>463</v>
      </c>
      <c r="H211" s="7"/>
      <c r="I211" s="5" t="s">
        <v>13</v>
      </c>
      <c r="J211" s="5" t="s">
        <v>13</v>
      </c>
      <c r="K211" s="5" t="s">
        <v>529</v>
      </c>
      <c r="L211" s="5" t="s">
        <v>542</v>
      </c>
      <c r="M211" s="5" t="s">
        <v>874</v>
      </c>
      <c r="N211" s="5" t="s">
        <v>19</v>
      </c>
      <c r="O211" s="5" t="s">
        <v>19</v>
      </c>
      <c r="P211" s="5" t="s">
        <v>19</v>
      </c>
    </row>
    <row r="212" spans="1:16">
      <c r="A212" s="6">
        <v>1</v>
      </c>
      <c r="B212" s="4" t="s">
        <v>941</v>
      </c>
      <c r="C212" s="4" t="s">
        <v>942</v>
      </c>
      <c r="D212" s="6" t="s">
        <v>546</v>
      </c>
      <c r="E212" s="8">
        <v>1148670192.96</v>
      </c>
      <c r="F212" s="8">
        <v>392890877</v>
      </c>
      <c r="G212" s="7" t="s">
        <v>463</v>
      </c>
      <c r="H212" s="7"/>
      <c r="I212" s="5" t="s">
        <v>645</v>
      </c>
      <c r="J212" s="5" t="s">
        <v>540</v>
      </c>
      <c r="K212" s="5" t="s">
        <v>541</v>
      </c>
      <c r="L212" s="5" t="s">
        <v>542</v>
      </c>
      <c r="M212" s="5" t="s">
        <v>543</v>
      </c>
      <c r="N212" s="5" t="s">
        <v>561</v>
      </c>
      <c r="O212" s="5" t="s">
        <v>561</v>
      </c>
      <c r="P212" s="5" t="s">
        <v>20</v>
      </c>
    </row>
    <row r="213" spans="1:16">
      <c r="B213" s="4" t="s">
        <v>943</v>
      </c>
      <c r="C213" s="4" t="s">
        <v>944</v>
      </c>
      <c r="D213" s="6" t="s">
        <v>546</v>
      </c>
      <c r="E213" s="8">
        <v>1344849647.1200004</v>
      </c>
      <c r="F213" s="8">
        <v>637993794</v>
      </c>
      <c r="G213" s="7" t="s">
        <v>463</v>
      </c>
      <c r="H213" s="7"/>
      <c r="I213" s="5" t="s">
        <v>913</v>
      </c>
      <c r="J213" s="5" t="s">
        <v>540</v>
      </c>
      <c r="K213" s="5" t="s">
        <v>541</v>
      </c>
      <c r="L213" s="5" t="s">
        <v>542</v>
      </c>
      <c r="M213" s="5" t="s">
        <v>543</v>
      </c>
      <c r="N213" s="5" t="s">
        <v>561</v>
      </c>
      <c r="O213" s="5" t="s">
        <v>561</v>
      </c>
      <c r="P213" s="5" t="s">
        <v>20</v>
      </c>
    </row>
    <row r="214" spans="1:16">
      <c r="B214" s="4" t="s">
        <v>945</v>
      </c>
      <c r="C214" s="4" t="s">
        <v>946</v>
      </c>
      <c r="D214" s="6" t="s">
        <v>546</v>
      </c>
      <c r="E214" s="8">
        <v>1382810599.9799998</v>
      </c>
      <c r="F214" s="8">
        <v>829686359</v>
      </c>
      <c r="G214" s="7" t="s">
        <v>463</v>
      </c>
      <c r="H214" s="7"/>
      <c r="I214" s="5" t="s">
        <v>645</v>
      </c>
      <c r="J214" s="5" t="s">
        <v>540</v>
      </c>
      <c r="K214" s="5" t="s">
        <v>541</v>
      </c>
      <c r="L214" s="5" t="s">
        <v>542</v>
      </c>
      <c r="M214" s="5" t="s">
        <v>543</v>
      </c>
      <c r="N214" s="5" t="s">
        <v>561</v>
      </c>
      <c r="O214" s="5" t="s">
        <v>561</v>
      </c>
      <c r="P214" s="5" t="s">
        <v>20</v>
      </c>
    </row>
    <row r="215" spans="1:16">
      <c r="B215" s="4" t="s">
        <v>947</v>
      </c>
      <c r="C215" s="4" t="s">
        <v>948</v>
      </c>
      <c r="D215" s="6" t="s">
        <v>546</v>
      </c>
      <c r="E215" s="8">
        <v>1459450558.0999997</v>
      </c>
      <c r="F215" s="8">
        <v>875670333</v>
      </c>
      <c r="G215" s="7" t="s">
        <v>463</v>
      </c>
      <c r="H215" s="7"/>
      <c r="I215" s="5" t="s">
        <v>645</v>
      </c>
      <c r="J215" s="5" t="s">
        <v>540</v>
      </c>
      <c r="K215" s="5" t="s">
        <v>541</v>
      </c>
      <c r="L215" s="5" t="s">
        <v>542</v>
      </c>
      <c r="M215" s="5" t="s">
        <v>543</v>
      </c>
      <c r="N215" s="5" t="s">
        <v>561</v>
      </c>
      <c r="O215" s="5" t="s">
        <v>561</v>
      </c>
      <c r="P215" s="5" t="s">
        <v>20</v>
      </c>
    </row>
    <row r="216" spans="1:16">
      <c r="B216" s="4" t="s">
        <v>949</v>
      </c>
      <c r="C216" s="4" t="s">
        <v>950</v>
      </c>
      <c r="D216" s="6" t="s">
        <v>546</v>
      </c>
      <c r="E216" s="8">
        <v>1471839139.0099998</v>
      </c>
      <c r="F216" s="8">
        <v>899170744</v>
      </c>
      <c r="G216" s="7" t="s">
        <v>463</v>
      </c>
      <c r="H216" s="7"/>
      <c r="I216" s="5" t="s">
        <v>913</v>
      </c>
      <c r="J216" s="5" t="s">
        <v>540</v>
      </c>
      <c r="K216" s="5" t="s">
        <v>541</v>
      </c>
      <c r="L216" s="5" t="s">
        <v>542</v>
      </c>
      <c r="M216" s="5" t="s">
        <v>543</v>
      </c>
      <c r="N216" s="5" t="s">
        <v>561</v>
      </c>
      <c r="O216" s="5" t="s">
        <v>561</v>
      </c>
      <c r="P216" s="5" t="s">
        <v>20</v>
      </c>
    </row>
    <row r="217" spans="1:16">
      <c r="A217" s="6">
        <v>1</v>
      </c>
      <c r="B217" s="4" t="s">
        <v>951</v>
      </c>
      <c r="C217" s="4" t="s">
        <v>952</v>
      </c>
      <c r="D217" s="6" t="s">
        <v>546</v>
      </c>
      <c r="E217" s="8">
        <v>1795031978.99</v>
      </c>
      <c r="F217" s="8">
        <v>1409706822</v>
      </c>
      <c r="G217" s="7" t="s">
        <v>463</v>
      </c>
      <c r="H217" s="7"/>
      <c r="I217" s="5" t="s">
        <v>645</v>
      </c>
      <c r="J217" s="5" t="s">
        <v>540</v>
      </c>
      <c r="K217" s="5" t="s">
        <v>541</v>
      </c>
      <c r="L217" s="5" t="s">
        <v>542</v>
      </c>
      <c r="M217" s="5" t="s">
        <v>543</v>
      </c>
      <c r="N217" s="5" t="s">
        <v>593</v>
      </c>
      <c r="O217" s="5" t="s">
        <v>593</v>
      </c>
      <c r="P217" s="5" t="s">
        <v>20</v>
      </c>
    </row>
    <row r="218" spans="1:16">
      <c r="B218" s="4" t="s">
        <v>953</v>
      </c>
      <c r="C218" s="4" t="s">
        <v>954</v>
      </c>
      <c r="D218" s="6" t="s">
        <v>546</v>
      </c>
      <c r="E218" s="8">
        <v>643964513.94999981</v>
      </c>
      <c r="F218" s="8">
        <v>347202540</v>
      </c>
      <c r="G218" s="7" t="s">
        <v>463</v>
      </c>
      <c r="H218" s="7"/>
      <c r="I218" s="5" t="s">
        <v>11</v>
      </c>
      <c r="J218" s="5" t="s">
        <v>11</v>
      </c>
      <c r="K218" s="5" t="s">
        <v>529</v>
      </c>
      <c r="L218" s="5" t="s">
        <v>542</v>
      </c>
      <c r="M218" s="5" t="s">
        <v>570</v>
      </c>
      <c r="N218" s="5" t="s">
        <v>593</v>
      </c>
      <c r="O218" s="5" t="s">
        <v>593</v>
      </c>
      <c r="P218" s="5" t="s">
        <v>20</v>
      </c>
    </row>
    <row r="219" spans="1:16">
      <c r="A219" s="6">
        <v>1</v>
      </c>
      <c r="B219" s="4" t="s">
        <v>955</v>
      </c>
      <c r="C219" s="4" t="s">
        <v>956</v>
      </c>
      <c r="D219" s="6" t="s">
        <v>546</v>
      </c>
      <c r="E219" s="8">
        <v>1901811297.05</v>
      </c>
      <c r="F219" s="8">
        <v>880854067</v>
      </c>
      <c r="G219" s="7" t="s">
        <v>463</v>
      </c>
      <c r="H219" s="7"/>
      <c r="I219" s="5" t="s">
        <v>913</v>
      </c>
      <c r="J219" s="5" t="s">
        <v>540</v>
      </c>
      <c r="K219" s="5" t="s">
        <v>541</v>
      </c>
      <c r="L219" s="5" t="s">
        <v>542</v>
      </c>
      <c r="M219" s="5" t="s">
        <v>543</v>
      </c>
      <c r="N219" s="5" t="s">
        <v>532</v>
      </c>
      <c r="O219" s="5" t="s">
        <v>532</v>
      </c>
      <c r="P219" s="5" t="s">
        <v>20</v>
      </c>
    </row>
    <row r="220" spans="1:16">
      <c r="B220" s="4" t="s">
        <v>957</v>
      </c>
      <c r="C220" s="4" t="s">
        <v>958</v>
      </c>
      <c r="D220" s="6" t="s">
        <v>546</v>
      </c>
      <c r="E220" s="8">
        <v>2864518140.9600019</v>
      </c>
      <c r="F220" s="8">
        <v>1357696801</v>
      </c>
      <c r="G220" s="7" t="s">
        <v>463</v>
      </c>
      <c r="H220" s="7"/>
      <c r="I220" s="5" t="s">
        <v>913</v>
      </c>
      <c r="J220" s="5" t="s">
        <v>540</v>
      </c>
      <c r="K220" s="5" t="s">
        <v>541</v>
      </c>
      <c r="L220" s="5" t="s">
        <v>542</v>
      </c>
      <c r="M220" s="5" t="s">
        <v>543</v>
      </c>
      <c r="N220" s="5" t="s">
        <v>561</v>
      </c>
      <c r="O220" s="5" t="s">
        <v>561</v>
      </c>
      <c r="P220" s="5" t="s">
        <v>20</v>
      </c>
    </row>
    <row r="221" spans="1:16">
      <c r="B221" s="4" t="s">
        <v>959</v>
      </c>
      <c r="C221" s="4" t="s">
        <v>960</v>
      </c>
      <c r="D221" s="6" t="s">
        <v>550</v>
      </c>
      <c r="E221" s="8">
        <v>256799714.28</v>
      </c>
      <c r="F221" s="8">
        <v>211654577</v>
      </c>
      <c r="G221" s="7" t="s">
        <v>463</v>
      </c>
      <c r="H221" s="7"/>
      <c r="I221" s="5" t="s">
        <v>17</v>
      </c>
      <c r="J221" s="5" t="s">
        <v>17</v>
      </c>
      <c r="K221" s="5" t="s">
        <v>529</v>
      </c>
      <c r="L221" s="5" t="s">
        <v>580</v>
      </c>
      <c r="M221" s="5" t="s">
        <v>614</v>
      </c>
      <c r="N221" s="5" t="s">
        <v>19</v>
      </c>
      <c r="O221" s="5" t="s">
        <v>19</v>
      </c>
      <c r="P221" s="5" t="s">
        <v>19</v>
      </c>
    </row>
    <row r="222" spans="1:16">
      <c r="B222" s="4" t="s">
        <v>961</v>
      </c>
      <c r="C222" s="4" t="s">
        <v>962</v>
      </c>
      <c r="D222" s="6" t="s">
        <v>538</v>
      </c>
      <c r="E222" s="8">
        <v>6764721534.9000015</v>
      </c>
      <c r="F222" s="8">
        <v>4007233748</v>
      </c>
      <c r="G222" s="7" t="s">
        <v>463</v>
      </c>
      <c r="H222" s="7"/>
      <c r="I222" s="5" t="s">
        <v>528</v>
      </c>
      <c r="J222" s="5" t="s">
        <v>528</v>
      </c>
      <c r="K222" s="5" t="s">
        <v>529</v>
      </c>
      <c r="L222" s="5" t="s">
        <v>580</v>
      </c>
      <c r="M222" s="5" t="s">
        <v>581</v>
      </c>
      <c r="N222" s="5" t="s">
        <v>561</v>
      </c>
      <c r="O222" s="5" t="s">
        <v>19</v>
      </c>
      <c r="P222" s="5" t="s">
        <v>19</v>
      </c>
    </row>
    <row r="223" spans="1:16">
      <c r="B223" s="4" t="s">
        <v>963</v>
      </c>
      <c r="C223" s="4" t="s">
        <v>964</v>
      </c>
      <c r="D223" s="6" t="s">
        <v>550</v>
      </c>
      <c r="E223" s="8">
        <v>1224477121.6399999</v>
      </c>
      <c r="F223" s="8">
        <v>926385392</v>
      </c>
      <c r="G223" s="7" t="s">
        <v>463</v>
      </c>
      <c r="H223" s="7"/>
      <c r="I223" s="5" t="s">
        <v>15</v>
      </c>
      <c r="J223" s="5" t="s">
        <v>15</v>
      </c>
      <c r="K223" s="5" t="s">
        <v>529</v>
      </c>
      <c r="L223" s="5" t="s">
        <v>580</v>
      </c>
      <c r="M223" s="5" t="s">
        <v>728</v>
      </c>
      <c r="N223" s="5" t="s">
        <v>19</v>
      </c>
      <c r="O223" s="5" t="s">
        <v>19</v>
      </c>
      <c r="P223" s="5" t="s">
        <v>19</v>
      </c>
    </row>
    <row r="224" spans="1:16">
      <c r="A224" s="6">
        <v>1</v>
      </c>
      <c r="B224" s="4" t="s">
        <v>965</v>
      </c>
      <c r="C224" s="4" t="s">
        <v>966</v>
      </c>
      <c r="D224" s="6" t="s">
        <v>554</v>
      </c>
      <c r="E224" s="8">
        <v>838210117.74000001</v>
      </c>
      <c r="F224" s="8">
        <v>599238593</v>
      </c>
      <c r="G224" s="7" t="s">
        <v>463</v>
      </c>
      <c r="H224" s="7"/>
      <c r="I224" s="5" t="s">
        <v>14</v>
      </c>
      <c r="J224" s="5" t="s">
        <v>14</v>
      </c>
      <c r="K224" s="5" t="s">
        <v>555</v>
      </c>
      <c r="L224" s="5" t="s">
        <v>580</v>
      </c>
      <c r="M224" s="5" t="s">
        <v>805</v>
      </c>
      <c r="N224" s="5" t="s">
        <v>19</v>
      </c>
      <c r="O224" s="5" t="s">
        <v>19</v>
      </c>
      <c r="P224" s="5" t="s">
        <v>19</v>
      </c>
    </row>
    <row r="225" spans="1:16">
      <c r="A225" s="6">
        <v>1</v>
      </c>
      <c r="B225" s="4" t="s">
        <v>967</v>
      </c>
      <c r="C225" s="4" t="s">
        <v>968</v>
      </c>
      <c r="D225" s="6" t="s">
        <v>550</v>
      </c>
      <c r="E225" s="8">
        <v>112690050.22999999</v>
      </c>
      <c r="F225" s="8">
        <v>99480720</v>
      </c>
      <c r="G225" s="7" t="s">
        <v>463</v>
      </c>
      <c r="H225" s="7"/>
      <c r="I225" s="5" t="s">
        <v>16</v>
      </c>
      <c r="J225" s="5" t="s">
        <v>16</v>
      </c>
      <c r="K225" s="5" t="s">
        <v>555</v>
      </c>
      <c r="L225" s="5" t="s">
        <v>580</v>
      </c>
      <c r="M225" s="5" t="s">
        <v>733</v>
      </c>
      <c r="N225" s="5" t="s">
        <v>19</v>
      </c>
      <c r="O225" s="5" t="s">
        <v>19</v>
      </c>
      <c r="P225" s="5" t="s">
        <v>19</v>
      </c>
    </row>
    <row r="226" spans="1:16">
      <c r="B226" s="4" t="s">
        <v>3</v>
      </c>
      <c r="C226" s="4" t="s">
        <v>438</v>
      </c>
      <c r="E226" s="8"/>
      <c r="F226" s="8"/>
      <c r="G226" s="7"/>
      <c r="H226" s="7"/>
      <c r="P226" s="5"/>
    </row>
    <row r="227" spans="1:16">
      <c r="B227" s="4" t="s">
        <v>525</v>
      </c>
      <c r="C227" s="4" t="s">
        <v>438</v>
      </c>
      <c r="E227" s="8"/>
      <c r="F227" s="8"/>
      <c r="G227" s="7"/>
      <c r="H227" s="7"/>
      <c r="P227" s="5"/>
    </row>
    <row r="228" spans="1:16">
      <c r="B228" s="4" t="s">
        <v>969</v>
      </c>
      <c r="C228" s="4" t="s">
        <v>970</v>
      </c>
      <c r="D228" s="6" t="s">
        <v>550</v>
      </c>
      <c r="E228" s="8">
        <v>58320562.989999987</v>
      </c>
      <c r="F228" s="8">
        <v>47316335</v>
      </c>
      <c r="G228" s="7" t="s">
        <v>450</v>
      </c>
      <c r="H228" s="7"/>
      <c r="I228" s="5" t="s">
        <v>15</v>
      </c>
      <c r="J228" s="5" t="s">
        <v>15</v>
      </c>
      <c r="K228" s="5" t="s">
        <v>529</v>
      </c>
      <c r="L228" s="5" t="s">
        <v>542</v>
      </c>
      <c r="M228" s="5" t="s">
        <v>551</v>
      </c>
      <c r="N228" s="5" t="s">
        <v>19</v>
      </c>
      <c r="O228" s="5" t="s">
        <v>19</v>
      </c>
      <c r="P228" s="5" t="s">
        <v>19</v>
      </c>
    </row>
    <row r="229" spans="1:16">
      <c r="A229" s="6">
        <v>1</v>
      </c>
      <c r="B229" s="4" t="s">
        <v>971</v>
      </c>
      <c r="C229" s="4" t="s">
        <v>972</v>
      </c>
      <c r="D229" s="6" t="s">
        <v>546</v>
      </c>
      <c r="E229" s="8">
        <v>1847019450.9999993</v>
      </c>
      <c r="F229" s="8">
        <v>1569966532</v>
      </c>
      <c r="G229" s="7" t="s">
        <v>450</v>
      </c>
      <c r="H229" s="7"/>
      <c r="I229" s="5" t="s">
        <v>547</v>
      </c>
      <c r="J229" s="5" t="s">
        <v>540</v>
      </c>
      <c r="K229" s="5" t="s">
        <v>541</v>
      </c>
      <c r="L229" s="5" t="s">
        <v>542</v>
      </c>
      <c r="M229" s="5" t="s">
        <v>543</v>
      </c>
      <c r="N229" s="5" t="s">
        <v>593</v>
      </c>
      <c r="O229" s="5" t="s">
        <v>19</v>
      </c>
      <c r="P229" s="5" t="s">
        <v>19</v>
      </c>
    </row>
    <row r="230" spans="1:16">
      <c r="B230" s="4" t="s">
        <v>973</v>
      </c>
      <c r="C230" s="4" t="s">
        <v>974</v>
      </c>
      <c r="D230" s="6" t="s">
        <v>538</v>
      </c>
      <c r="E230" s="8">
        <v>2267966165.02</v>
      </c>
      <c r="F230" s="8">
        <v>1933570912</v>
      </c>
      <c r="G230" s="7" t="s">
        <v>450</v>
      </c>
      <c r="H230" s="7"/>
      <c r="I230" s="5" t="s">
        <v>528</v>
      </c>
      <c r="J230" s="5" t="s">
        <v>528</v>
      </c>
      <c r="K230" s="5" t="s">
        <v>529</v>
      </c>
      <c r="L230" s="5" t="s">
        <v>580</v>
      </c>
      <c r="M230" s="5" t="s">
        <v>581</v>
      </c>
      <c r="N230" s="5" t="s">
        <v>593</v>
      </c>
      <c r="O230" s="5" t="s">
        <v>19</v>
      </c>
      <c r="P230" s="5" t="s">
        <v>19</v>
      </c>
    </row>
    <row r="231" spans="1:16">
      <c r="B231" s="4" t="s">
        <v>975</v>
      </c>
      <c r="C231" s="4" t="s">
        <v>976</v>
      </c>
      <c r="D231" s="6" t="s">
        <v>550</v>
      </c>
      <c r="E231" s="8">
        <v>203381400.25999999</v>
      </c>
      <c r="F231" s="8">
        <v>172926703</v>
      </c>
      <c r="G231" s="7" t="s">
        <v>450</v>
      </c>
      <c r="H231" s="7"/>
      <c r="I231" s="5" t="s">
        <v>17</v>
      </c>
      <c r="J231" s="5" t="s">
        <v>17</v>
      </c>
      <c r="K231" s="5" t="s">
        <v>529</v>
      </c>
      <c r="L231" s="5" t="s">
        <v>580</v>
      </c>
      <c r="M231" s="5" t="s">
        <v>614</v>
      </c>
      <c r="N231" s="5" t="s">
        <v>19</v>
      </c>
      <c r="O231" s="5" t="s">
        <v>19</v>
      </c>
      <c r="P231" s="5" t="s">
        <v>19</v>
      </c>
    </row>
    <row r="232" spans="1:16">
      <c r="A232" s="6">
        <v>1</v>
      </c>
      <c r="B232" s="4" t="s">
        <v>977</v>
      </c>
      <c r="C232" s="4" t="s">
        <v>978</v>
      </c>
      <c r="D232" s="6" t="s">
        <v>546</v>
      </c>
      <c r="E232" s="8">
        <v>6121214233.0799999</v>
      </c>
      <c r="F232" s="8">
        <v>5203032095</v>
      </c>
      <c r="G232" s="7" t="s">
        <v>450</v>
      </c>
      <c r="H232" s="7"/>
      <c r="I232" s="5" t="s">
        <v>601</v>
      </c>
      <c r="J232" s="5" t="s">
        <v>540</v>
      </c>
      <c r="K232" s="5" t="s">
        <v>541</v>
      </c>
      <c r="L232" s="5" t="s">
        <v>580</v>
      </c>
      <c r="M232" s="5" t="s">
        <v>648</v>
      </c>
      <c r="N232" s="5" t="s">
        <v>593</v>
      </c>
      <c r="O232" s="5" t="s">
        <v>19</v>
      </c>
      <c r="P232" s="5" t="s">
        <v>19</v>
      </c>
    </row>
    <row r="233" spans="1:16">
      <c r="B233" s="4" t="s">
        <v>979</v>
      </c>
      <c r="C233" s="4" t="s">
        <v>980</v>
      </c>
      <c r="D233" s="6" t="s">
        <v>554</v>
      </c>
      <c r="E233" s="8">
        <v>348124354.99000007</v>
      </c>
      <c r="F233" s="8">
        <v>243687047</v>
      </c>
      <c r="G233" s="7" t="s">
        <v>450</v>
      </c>
      <c r="H233" s="7"/>
      <c r="I233" s="5" t="s">
        <v>14</v>
      </c>
      <c r="J233" s="5" t="s">
        <v>14</v>
      </c>
      <c r="K233" s="5" t="s">
        <v>555</v>
      </c>
      <c r="L233" s="5" t="s">
        <v>542</v>
      </c>
      <c r="M233" s="5" t="s">
        <v>586</v>
      </c>
      <c r="N233" s="5" t="s">
        <v>19</v>
      </c>
      <c r="O233" s="5" t="s">
        <v>19</v>
      </c>
      <c r="P233" s="5" t="s">
        <v>19</v>
      </c>
    </row>
    <row r="234" spans="1:16">
      <c r="B234" s="4" t="s">
        <v>981</v>
      </c>
      <c r="C234" s="4" t="s">
        <v>982</v>
      </c>
      <c r="D234" s="6" t="s">
        <v>550</v>
      </c>
      <c r="E234" s="8">
        <v>43626847.359999999</v>
      </c>
      <c r="F234" s="8">
        <v>35730549</v>
      </c>
      <c r="G234" s="7" t="s">
        <v>450</v>
      </c>
      <c r="H234" s="7"/>
      <c r="I234" s="5" t="s">
        <v>16</v>
      </c>
      <c r="J234" s="5" t="s">
        <v>16</v>
      </c>
      <c r="K234" s="5" t="s">
        <v>555</v>
      </c>
      <c r="L234" s="5" t="s">
        <v>542</v>
      </c>
      <c r="M234" s="5" t="s">
        <v>619</v>
      </c>
      <c r="N234" s="5" t="s">
        <v>19</v>
      </c>
      <c r="O234" s="5" t="s">
        <v>19</v>
      </c>
      <c r="P234" s="5" t="s">
        <v>19</v>
      </c>
    </row>
    <row r="235" spans="1:16">
      <c r="B235" s="4" t="s">
        <v>3</v>
      </c>
      <c r="C235" s="4" t="s">
        <v>438</v>
      </c>
      <c r="E235" s="8"/>
      <c r="F235" s="8"/>
      <c r="G235" s="7"/>
      <c r="H235" s="7"/>
      <c r="P235" s="5"/>
    </row>
    <row r="236" spans="1:16">
      <c r="B236" s="4" t="s">
        <v>525</v>
      </c>
      <c r="C236" s="4" t="s">
        <v>438</v>
      </c>
      <c r="E236" s="8"/>
      <c r="F236" s="8"/>
      <c r="G236" s="7"/>
      <c r="H236" s="7"/>
      <c r="P236" s="5"/>
    </row>
    <row r="237" spans="1:16">
      <c r="B237" s="4" t="s">
        <v>983</v>
      </c>
      <c r="C237" s="4" t="s">
        <v>984</v>
      </c>
      <c r="D237" s="6" t="s">
        <v>546</v>
      </c>
      <c r="E237" s="8">
        <v>805212348</v>
      </c>
      <c r="F237" s="8">
        <v>670634820</v>
      </c>
      <c r="G237" s="7" t="s">
        <v>469</v>
      </c>
      <c r="H237" s="7"/>
      <c r="I237" s="5" t="s">
        <v>625</v>
      </c>
      <c r="J237" s="5" t="s">
        <v>540</v>
      </c>
      <c r="K237" s="5" t="s">
        <v>541</v>
      </c>
      <c r="L237" s="5" t="s">
        <v>530</v>
      </c>
      <c r="M237" s="5" t="s">
        <v>634</v>
      </c>
      <c r="N237" s="5" t="s">
        <v>593</v>
      </c>
      <c r="O237" s="5" t="s">
        <v>19</v>
      </c>
      <c r="P237" s="5" t="s">
        <v>19</v>
      </c>
    </row>
    <row r="238" spans="1:16">
      <c r="B238" s="4" t="s">
        <v>985</v>
      </c>
      <c r="C238" s="4" t="s">
        <v>986</v>
      </c>
      <c r="D238" s="6" t="s">
        <v>550</v>
      </c>
      <c r="E238" s="8">
        <v>69768549.959999993</v>
      </c>
      <c r="F238" s="8">
        <v>54921582</v>
      </c>
      <c r="G238" s="7" t="s">
        <v>469</v>
      </c>
      <c r="H238" s="7"/>
      <c r="I238" s="5" t="s">
        <v>15</v>
      </c>
      <c r="J238" s="5" t="s">
        <v>15</v>
      </c>
      <c r="K238" s="5" t="s">
        <v>529</v>
      </c>
      <c r="L238" s="5" t="s">
        <v>542</v>
      </c>
      <c r="M238" s="5" t="s">
        <v>551</v>
      </c>
      <c r="N238" s="5" t="s">
        <v>19</v>
      </c>
      <c r="O238" s="5" t="s">
        <v>19</v>
      </c>
      <c r="P238" s="5" t="s">
        <v>19</v>
      </c>
    </row>
    <row r="239" spans="1:16">
      <c r="A239" s="6">
        <v>1</v>
      </c>
      <c r="B239" s="4" t="s">
        <v>987</v>
      </c>
      <c r="C239" s="4" t="s">
        <v>988</v>
      </c>
      <c r="D239" s="6" t="s">
        <v>546</v>
      </c>
      <c r="E239" s="8">
        <v>2042621006.97</v>
      </c>
      <c r="F239" s="8">
        <v>1619014275</v>
      </c>
      <c r="G239" s="7" t="s">
        <v>469</v>
      </c>
      <c r="H239" s="7"/>
      <c r="I239" s="5" t="s">
        <v>645</v>
      </c>
      <c r="J239" s="5" t="s">
        <v>540</v>
      </c>
      <c r="K239" s="5" t="s">
        <v>541</v>
      </c>
      <c r="L239" s="5" t="s">
        <v>542</v>
      </c>
      <c r="M239" s="5" t="s">
        <v>543</v>
      </c>
      <c r="N239" s="5" t="s">
        <v>593</v>
      </c>
      <c r="O239" s="5" t="s">
        <v>19</v>
      </c>
      <c r="P239" s="5" t="s">
        <v>19</v>
      </c>
    </row>
    <row r="240" spans="1:16">
      <c r="B240" s="4" t="s">
        <v>989</v>
      </c>
      <c r="C240" s="4" t="s">
        <v>990</v>
      </c>
      <c r="D240" s="6" t="s">
        <v>550</v>
      </c>
      <c r="E240" s="8">
        <v>102787877</v>
      </c>
      <c r="F240" s="8">
        <v>80600700</v>
      </c>
      <c r="G240" s="7" t="s">
        <v>469</v>
      </c>
      <c r="H240" s="7"/>
      <c r="I240" s="5" t="s">
        <v>17</v>
      </c>
      <c r="J240" s="5" t="s">
        <v>17</v>
      </c>
      <c r="K240" s="5" t="s">
        <v>529</v>
      </c>
      <c r="L240" s="5" t="s">
        <v>542</v>
      </c>
      <c r="M240" s="5" t="s">
        <v>622</v>
      </c>
      <c r="N240" s="5" t="s">
        <v>19</v>
      </c>
      <c r="O240" s="5" t="s">
        <v>19</v>
      </c>
      <c r="P240" s="5" t="s">
        <v>19</v>
      </c>
    </row>
    <row r="241" spans="1:16">
      <c r="B241" s="4" t="s">
        <v>991</v>
      </c>
      <c r="C241" s="4" t="s">
        <v>992</v>
      </c>
      <c r="D241" s="6" t="s">
        <v>538</v>
      </c>
      <c r="E241" s="8">
        <v>3419108705.0699997</v>
      </c>
      <c r="F241" s="8">
        <v>2908040936</v>
      </c>
      <c r="G241" s="7" t="s">
        <v>469</v>
      </c>
      <c r="H241" s="7"/>
      <c r="I241" s="5" t="s">
        <v>645</v>
      </c>
      <c r="J241" s="5" t="s">
        <v>540</v>
      </c>
      <c r="K241" s="5" t="s">
        <v>541</v>
      </c>
      <c r="L241" s="5" t="s">
        <v>542</v>
      </c>
      <c r="M241" s="5" t="s">
        <v>543</v>
      </c>
      <c r="N241" s="5" t="s">
        <v>593</v>
      </c>
      <c r="O241" s="5" t="s">
        <v>19</v>
      </c>
      <c r="P241" s="5" t="s">
        <v>19</v>
      </c>
    </row>
    <row r="242" spans="1:16">
      <c r="B242" s="4" t="s">
        <v>993</v>
      </c>
      <c r="C242" s="4" t="s">
        <v>994</v>
      </c>
      <c r="D242" s="6" t="s">
        <v>546</v>
      </c>
      <c r="E242" s="8">
        <v>4171330379.1199999</v>
      </c>
      <c r="F242" s="8">
        <v>3545630819</v>
      </c>
      <c r="G242" s="7" t="s">
        <v>469</v>
      </c>
      <c r="H242" s="7"/>
      <c r="I242" s="5" t="s">
        <v>601</v>
      </c>
      <c r="J242" s="5" t="s">
        <v>540</v>
      </c>
      <c r="K242" s="5" t="s">
        <v>541</v>
      </c>
      <c r="L242" s="5" t="s">
        <v>580</v>
      </c>
      <c r="M242" s="5" t="s">
        <v>648</v>
      </c>
      <c r="N242" s="5" t="s">
        <v>593</v>
      </c>
      <c r="O242" s="5" t="s">
        <v>19</v>
      </c>
      <c r="P242" s="5" t="s">
        <v>19</v>
      </c>
    </row>
    <row r="243" spans="1:16">
      <c r="A243" s="6">
        <v>1</v>
      </c>
      <c r="B243" s="4" t="s">
        <v>995</v>
      </c>
      <c r="C243" s="4" t="s">
        <v>996</v>
      </c>
      <c r="D243" s="6" t="s">
        <v>546</v>
      </c>
      <c r="E243" s="8">
        <v>4312821192.0700006</v>
      </c>
      <c r="F243" s="8">
        <v>3665898008</v>
      </c>
      <c r="G243" s="7" t="s">
        <v>469</v>
      </c>
      <c r="H243" s="7"/>
      <c r="I243" s="5" t="s">
        <v>997</v>
      </c>
      <c r="J243" s="5" t="s">
        <v>540</v>
      </c>
      <c r="K243" s="5" t="s">
        <v>541</v>
      </c>
      <c r="L243" s="5" t="s">
        <v>580</v>
      </c>
      <c r="M243" s="5" t="s">
        <v>648</v>
      </c>
      <c r="N243" s="5" t="s">
        <v>593</v>
      </c>
      <c r="O243" s="5" t="s">
        <v>19</v>
      </c>
      <c r="P243" s="5" t="s">
        <v>19</v>
      </c>
    </row>
    <row r="244" spans="1:16">
      <c r="B244" s="4" t="s">
        <v>998</v>
      </c>
      <c r="C244" s="4" t="s">
        <v>999</v>
      </c>
      <c r="D244" s="6" t="s">
        <v>546</v>
      </c>
      <c r="E244" s="8">
        <v>5248771474.9499989</v>
      </c>
      <c r="F244" s="8">
        <v>4354018373</v>
      </c>
      <c r="G244" s="7" t="s">
        <v>469</v>
      </c>
      <c r="H244" s="7"/>
      <c r="I244" s="5" t="s">
        <v>645</v>
      </c>
      <c r="J244" s="5" t="s">
        <v>540</v>
      </c>
      <c r="K244" s="5" t="s">
        <v>541</v>
      </c>
      <c r="L244" s="5" t="s">
        <v>580</v>
      </c>
      <c r="M244" s="5" t="s">
        <v>648</v>
      </c>
      <c r="N244" s="5" t="s">
        <v>593</v>
      </c>
      <c r="O244" s="5" t="s">
        <v>19</v>
      </c>
      <c r="P244" s="5" t="s">
        <v>19</v>
      </c>
    </row>
    <row r="245" spans="1:16">
      <c r="B245" s="4" t="s">
        <v>1000</v>
      </c>
      <c r="C245" s="4" t="s">
        <v>1001</v>
      </c>
      <c r="D245" s="6" t="s">
        <v>546</v>
      </c>
      <c r="E245" s="8">
        <v>6135815333.0900002</v>
      </c>
      <c r="F245" s="8">
        <v>4966866973</v>
      </c>
      <c r="G245" s="7" t="s">
        <v>469</v>
      </c>
      <c r="H245" s="7"/>
      <c r="I245" s="5" t="s">
        <v>645</v>
      </c>
      <c r="J245" s="5" t="s">
        <v>540</v>
      </c>
      <c r="K245" s="5" t="s">
        <v>541</v>
      </c>
      <c r="L245" s="5" t="s">
        <v>580</v>
      </c>
      <c r="M245" s="5" t="s">
        <v>648</v>
      </c>
      <c r="N245" s="5" t="s">
        <v>593</v>
      </c>
      <c r="O245" s="5" t="s">
        <v>19</v>
      </c>
      <c r="P245" s="5" t="s">
        <v>19</v>
      </c>
    </row>
    <row r="246" spans="1:16">
      <c r="B246" s="4" t="s">
        <v>1002</v>
      </c>
      <c r="C246" s="4" t="s">
        <v>1003</v>
      </c>
      <c r="D246" s="6" t="s">
        <v>554</v>
      </c>
      <c r="E246" s="8">
        <v>53871924</v>
      </c>
      <c r="F246" s="8">
        <v>37710346</v>
      </c>
      <c r="G246" s="7" t="s">
        <v>469</v>
      </c>
      <c r="H246" s="7"/>
      <c r="I246" s="5" t="s">
        <v>14</v>
      </c>
      <c r="J246" s="5" t="s">
        <v>14</v>
      </c>
      <c r="K246" s="5" t="s">
        <v>555</v>
      </c>
      <c r="L246" s="5" t="s">
        <v>530</v>
      </c>
      <c r="M246" s="5" t="s">
        <v>556</v>
      </c>
      <c r="N246" s="5" t="s">
        <v>19</v>
      </c>
      <c r="O246" s="5" t="s">
        <v>19</v>
      </c>
      <c r="P246" s="5" t="s">
        <v>19</v>
      </c>
    </row>
    <row r="247" spans="1:16">
      <c r="B247" s="4" t="s">
        <v>1004</v>
      </c>
      <c r="C247" s="4" t="s">
        <v>1005</v>
      </c>
      <c r="D247" s="6" t="s">
        <v>550</v>
      </c>
      <c r="E247" s="8">
        <v>50501078.609999999</v>
      </c>
      <c r="F247" s="8">
        <v>38747255</v>
      </c>
      <c r="G247" s="7" t="s">
        <v>469</v>
      </c>
      <c r="H247" s="7"/>
      <c r="I247" s="5" t="s">
        <v>16</v>
      </c>
      <c r="J247" s="5" t="s">
        <v>16</v>
      </c>
      <c r="K247" s="5" t="s">
        <v>555</v>
      </c>
      <c r="L247" s="5" t="s">
        <v>542</v>
      </c>
      <c r="M247" s="5" t="s">
        <v>619</v>
      </c>
      <c r="N247" s="5" t="s">
        <v>19</v>
      </c>
      <c r="O247" s="5" t="s">
        <v>19</v>
      </c>
      <c r="P247" s="5" t="s">
        <v>19</v>
      </c>
    </row>
    <row r="248" spans="1:16">
      <c r="B248" s="4" t="s">
        <v>3</v>
      </c>
      <c r="C248" s="4" t="s">
        <v>438</v>
      </c>
      <c r="E248" s="8"/>
      <c r="F248" s="8"/>
      <c r="G248" s="7"/>
      <c r="H248" s="7"/>
      <c r="P248" s="5"/>
    </row>
    <row r="249" spans="1:16">
      <c r="B249" s="4" t="s">
        <v>525</v>
      </c>
      <c r="C249" s="4" t="s">
        <v>438</v>
      </c>
      <c r="E249" s="8"/>
      <c r="F249" s="8"/>
      <c r="G249" s="7"/>
      <c r="H249" s="7"/>
      <c r="P249" s="5"/>
    </row>
    <row r="250" spans="1:16">
      <c r="B250" s="4" t="s">
        <v>1006</v>
      </c>
      <c r="C250" s="4" t="s">
        <v>1007</v>
      </c>
      <c r="D250" s="6" t="s">
        <v>546</v>
      </c>
      <c r="E250" s="8">
        <v>168933388</v>
      </c>
      <c r="F250" s="8">
        <v>84466694</v>
      </c>
      <c r="G250" s="7" t="s">
        <v>472</v>
      </c>
      <c r="H250" s="7"/>
      <c r="I250" s="5" t="s">
        <v>13</v>
      </c>
      <c r="J250" s="5" t="s">
        <v>13</v>
      </c>
      <c r="K250" s="5" t="s">
        <v>529</v>
      </c>
      <c r="L250" s="5" t="s">
        <v>530</v>
      </c>
      <c r="M250" s="5" t="s">
        <v>740</v>
      </c>
      <c r="N250" s="5" t="s">
        <v>19</v>
      </c>
      <c r="O250" s="5" t="s">
        <v>19</v>
      </c>
      <c r="P250" s="5" t="s">
        <v>19</v>
      </c>
    </row>
    <row r="251" spans="1:16">
      <c r="B251" s="4" t="s">
        <v>1008</v>
      </c>
      <c r="C251" s="4" t="s">
        <v>1009</v>
      </c>
      <c r="D251" s="6" t="s">
        <v>546</v>
      </c>
      <c r="E251" s="8">
        <v>217064232</v>
      </c>
      <c r="F251" s="8">
        <v>130238539</v>
      </c>
      <c r="G251" s="7" t="s">
        <v>472</v>
      </c>
      <c r="H251" s="7"/>
      <c r="I251" s="5" t="s">
        <v>11</v>
      </c>
      <c r="J251" s="5" t="s">
        <v>11</v>
      </c>
      <c r="K251" s="5" t="s">
        <v>529</v>
      </c>
      <c r="L251" s="5" t="s">
        <v>530</v>
      </c>
      <c r="M251" s="5" t="s">
        <v>596</v>
      </c>
      <c r="N251" s="5" t="s">
        <v>561</v>
      </c>
      <c r="O251" s="5" t="s">
        <v>561</v>
      </c>
      <c r="P251" s="5" t="s">
        <v>20</v>
      </c>
    </row>
    <row r="252" spans="1:16">
      <c r="B252" s="4" t="s">
        <v>1010</v>
      </c>
      <c r="C252" s="4" t="s">
        <v>1011</v>
      </c>
      <c r="D252" s="6" t="s">
        <v>550</v>
      </c>
      <c r="E252" s="8">
        <v>60190009.749999993</v>
      </c>
      <c r="F252" s="8">
        <v>49770135</v>
      </c>
      <c r="G252" s="7" t="s">
        <v>472</v>
      </c>
      <c r="H252" s="7"/>
      <c r="I252" s="5" t="s">
        <v>15</v>
      </c>
      <c r="J252" s="5" t="s">
        <v>15</v>
      </c>
      <c r="K252" s="5" t="s">
        <v>529</v>
      </c>
      <c r="L252" s="5" t="s">
        <v>542</v>
      </c>
      <c r="M252" s="5" t="s">
        <v>551</v>
      </c>
      <c r="N252" s="5" t="s">
        <v>19</v>
      </c>
      <c r="O252" s="5" t="s">
        <v>19</v>
      </c>
      <c r="P252" s="5" t="s">
        <v>19</v>
      </c>
    </row>
    <row r="253" spans="1:16">
      <c r="A253" s="6">
        <v>1</v>
      </c>
      <c r="B253" s="4" t="s">
        <v>1012</v>
      </c>
      <c r="C253" s="4" t="s">
        <v>1013</v>
      </c>
      <c r="D253" s="6" t="s">
        <v>538</v>
      </c>
      <c r="E253" s="8">
        <v>1081009996.0999999</v>
      </c>
      <c r="F253" s="8">
        <v>508380024</v>
      </c>
      <c r="G253" s="7" t="s">
        <v>472</v>
      </c>
      <c r="H253" s="7"/>
      <c r="I253" s="5" t="s">
        <v>528</v>
      </c>
      <c r="J253" s="5" t="s">
        <v>528</v>
      </c>
      <c r="K253" s="5" t="s">
        <v>529</v>
      </c>
      <c r="L253" s="5" t="s">
        <v>542</v>
      </c>
      <c r="M253" s="5" t="s">
        <v>577</v>
      </c>
      <c r="N253" s="5" t="s">
        <v>532</v>
      </c>
      <c r="O253" s="5" t="s">
        <v>19</v>
      </c>
      <c r="P253" s="5" t="s">
        <v>19</v>
      </c>
    </row>
    <row r="254" spans="1:16">
      <c r="B254" s="4" t="s">
        <v>1014</v>
      </c>
      <c r="C254" s="4" t="s">
        <v>1015</v>
      </c>
      <c r="D254" s="6" t="s">
        <v>546</v>
      </c>
      <c r="E254" s="8">
        <v>663693709.05999994</v>
      </c>
      <c r="F254" s="8">
        <v>265477482</v>
      </c>
      <c r="G254" s="7" t="s">
        <v>472</v>
      </c>
      <c r="H254" s="7"/>
      <c r="I254" s="5" t="s">
        <v>11</v>
      </c>
      <c r="J254" s="5" t="s">
        <v>11</v>
      </c>
      <c r="K254" s="5" t="s">
        <v>529</v>
      </c>
      <c r="L254" s="5" t="s">
        <v>542</v>
      </c>
      <c r="M254" s="5" t="s">
        <v>570</v>
      </c>
      <c r="N254" s="5" t="s">
        <v>532</v>
      </c>
      <c r="O254" s="5" t="s">
        <v>532</v>
      </c>
      <c r="P254" s="5" t="s">
        <v>20</v>
      </c>
    </row>
    <row r="255" spans="1:16">
      <c r="B255" s="4" t="s">
        <v>1016</v>
      </c>
      <c r="C255" s="4" t="s">
        <v>1017</v>
      </c>
      <c r="D255" s="6" t="s">
        <v>554</v>
      </c>
      <c r="E255" s="8">
        <v>258369552.07999998</v>
      </c>
      <c r="F255" s="8">
        <v>142369552</v>
      </c>
      <c r="G255" s="7" t="s">
        <v>472</v>
      </c>
      <c r="H255" s="7"/>
      <c r="I255" s="5" t="s">
        <v>14</v>
      </c>
      <c r="J255" s="5" t="s">
        <v>14</v>
      </c>
      <c r="K255" s="5" t="s">
        <v>555</v>
      </c>
      <c r="L255" s="5" t="s">
        <v>542</v>
      </c>
      <c r="M255" s="5" t="s">
        <v>586</v>
      </c>
      <c r="N255" s="5" t="s">
        <v>19</v>
      </c>
      <c r="O255" s="5" t="s">
        <v>19</v>
      </c>
      <c r="P255" s="5" t="s">
        <v>19</v>
      </c>
    </row>
    <row r="256" spans="1:16">
      <c r="B256" s="4" t="s">
        <v>1018</v>
      </c>
      <c r="C256" s="4" t="s">
        <v>1019</v>
      </c>
      <c r="D256" s="6" t="s">
        <v>550</v>
      </c>
      <c r="E256" s="8">
        <v>26436320.070000004</v>
      </c>
      <c r="F256" s="8">
        <v>21798604</v>
      </c>
      <c r="G256" s="7" t="s">
        <v>472</v>
      </c>
      <c r="H256" s="7"/>
      <c r="I256" s="5" t="s">
        <v>16</v>
      </c>
      <c r="J256" s="5" t="s">
        <v>16</v>
      </c>
      <c r="K256" s="5" t="s">
        <v>555</v>
      </c>
      <c r="L256" s="5" t="s">
        <v>530</v>
      </c>
      <c r="M256" s="5" t="s">
        <v>535</v>
      </c>
      <c r="N256" s="5" t="s">
        <v>19</v>
      </c>
      <c r="O256" s="5" t="s">
        <v>19</v>
      </c>
      <c r="P256" s="5" t="s">
        <v>19</v>
      </c>
    </row>
    <row r="257" spans="2:16">
      <c r="B257" s="4" t="s">
        <v>3</v>
      </c>
      <c r="C257" s="4" t="s">
        <v>438</v>
      </c>
      <c r="E257" s="8"/>
      <c r="F257" s="8"/>
      <c r="G257" s="7"/>
      <c r="H257" s="7"/>
      <c r="P257" s="5"/>
    </row>
    <row r="258" spans="2:16">
      <c r="B258" s="4" t="s">
        <v>525</v>
      </c>
      <c r="C258" s="4" t="s">
        <v>438</v>
      </c>
      <c r="E258" s="8"/>
      <c r="F258" s="8"/>
      <c r="G258" s="7"/>
      <c r="H258" s="7"/>
      <c r="P258" s="5"/>
    </row>
    <row r="259" spans="2:16">
      <c r="B259" s="4" t="s">
        <v>1020</v>
      </c>
      <c r="C259" s="4" t="s">
        <v>1021</v>
      </c>
      <c r="D259" s="6" t="s">
        <v>546</v>
      </c>
      <c r="E259" s="8">
        <v>402488558.02000016</v>
      </c>
      <c r="F259" s="8">
        <v>281741990</v>
      </c>
      <c r="G259" s="7" t="s">
        <v>474</v>
      </c>
      <c r="H259" s="7"/>
      <c r="I259" s="5" t="s">
        <v>645</v>
      </c>
      <c r="J259" s="5" t="s">
        <v>540</v>
      </c>
      <c r="K259" s="5" t="s">
        <v>541</v>
      </c>
      <c r="L259" s="5" t="s">
        <v>530</v>
      </c>
      <c r="M259" s="5" t="s">
        <v>634</v>
      </c>
      <c r="N259" s="5" t="s">
        <v>593</v>
      </c>
      <c r="O259" s="5" t="s">
        <v>593</v>
      </c>
      <c r="P259" s="5" t="s">
        <v>20</v>
      </c>
    </row>
    <row r="260" spans="2:16">
      <c r="B260" s="4" t="s">
        <v>1022</v>
      </c>
      <c r="C260" s="4" t="s">
        <v>1023</v>
      </c>
      <c r="D260" s="6" t="s">
        <v>546</v>
      </c>
      <c r="E260" s="8">
        <v>92489293</v>
      </c>
      <c r="F260" s="8">
        <v>36995717</v>
      </c>
      <c r="G260" s="7" t="s">
        <v>474</v>
      </c>
      <c r="H260" s="7"/>
      <c r="I260" s="5" t="s">
        <v>11</v>
      </c>
      <c r="J260" s="5" t="s">
        <v>11</v>
      </c>
      <c r="K260" s="5" t="s">
        <v>529</v>
      </c>
      <c r="L260" s="5" t="s">
        <v>530</v>
      </c>
      <c r="M260" s="5" t="s">
        <v>596</v>
      </c>
      <c r="N260" s="5" t="s">
        <v>532</v>
      </c>
      <c r="O260" s="5" t="s">
        <v>532</v>
      </c>
      <c r="P260" s="5" t="s">
        <v>20</v>
      </c>
    </row>
    <row r="261" spans="2:16">
      <c r="B261" s="4" t="s">
        <v>1024</v>
      </c>
      <c r="C261" s="4" t="s">
        <v>1025</v>
      </c>
      <c r="D261" s="6" t="s">
        <v>538</v>
      </c>
      <c r="E261" s="8">
        <v>81560363</v>
      </c>
      <c r="F261" s="8">
        <v>32624145</v>
      </c>
      <c r="G261" s="7" t="s">
        <v>474</v>
      </c>
      <c r="H261" s="7"/>
      <c r="I261" s="5" t="s">
        <v>528</v>
      </c>
      <c r="J261" s="5" t="s">
        <v>528</v>
      </c>
      <c r="K261" s="5" t="s">
        <v>529</v>
      </c>
      <c r="L261" s="5" t="s">
        <v>530</v>
      </c>
      <c r="M261" s="5" t="s">
        <v>531</v>
      </c>
      <c r="N261" s="5" t="s">
        <v>532</v>
      </c>
      <c r="O261" s="5" t="s">
        <v>532</v>
      </c>
      <c r="P261" s="5" t="s">
        <v>20</v>
      </c>
    </row>
    <row r="262" spans="2:16">
      <c r="B262" s="4" t="s">
        <v>1026</v>
      </c>
      <c r="C262" s="4" t="s">
        <v>1027</v>
      </c>
      <c r="D262" s="6" t="s">
        <v>538</v>
      </c>
      <c r="E262" s="8">
        <v>150000000</v>
      </c>
      <c r="F262" s="8">
        <v>60000000</v>
      </c>
      <c r="G262" s="7" t="s">
        <v>474</v>
      </c>
      <c r="H262" s="7"/>
      <c r="I262" s="5" t="s">
        <v>528</v>
      </c>
      <c r="J262" s="5" t="s">
        <v>528</v>
      </c>
      <c r="K262" s="5" t="s">
        <v>529</v>
      </c>
      <c r="L262" s="5" t="s">
        <v>530</v>
      </c>
      <c r="M262" s="5" t="s">
        <v>531</v>
      </c>
      <c r="N262" s="5" t="s">
        <v>532</v>
      </c>
      <c r="O262" s="5" t="s">
        <v>532</v>
      </c>
      <c r="P262" s="5" t="s">
        <v>20</v>
      </c>
    </row>
    <row r="263" spans="2:16">
      <c r="B263" s="4" t="s">
        <v>1028</v>
      </c>
      <c r="C263" s="4" t="s">
        <v>1029</v>
      </c>
      <c r="D263" s="6" t="s">
        <v>538</v>
      </c>
      <c r="E263" s="8">
        <v>159637445</v>
      </c>
      <c r="F263" s="8">
        <v>63854978</v>
      </c>
      <c r="G263" s="7" t="s">
        <v>474</v>
      </c>
      <c r="H263" s="7"/>
      <c r="I263" s="5" t="s">
        <v>528</v>
      </c>
      <c r="J263" s="5" t="s">
        <v>528</v>
      </c>
      <c r="K263" s="5" t="s">
        <v>529</v>
      </c>
      <c r="L263" s="5" t="s">
        <v>530</v>
      </c>
      <c r="M263" s="5" t="s">
        <v>531</v>
      </c>
      <c r="N263" s="5" t="s">
        <v>532</v>
      </c>
      <c r="O263" s="5" t="s">
        <v>532</v>
      </c>
      <c r="P263" s="5" t="s">
        <v>20</v>
      </c>
    </row>
    <row r="264" spans="2:16">
      <c r="B264" s="4" t="s">
        <v>1030</v>
      </c>
      <c r="C264" s="4" t="s">
        <v>1031</v>
      </c>
      <c r="D264" s="6" t="s">
        <v>538</v>
      </c>
      <c r="E264" s="8">
        <v>625000000.00999999</v>
      </c>
      <c r="F264" s="8">
        <v>375000000</v>
      </c>
      <c r="G264" s="7" t="s">
        <v>474</v>
      </c>
      <c r="H264" s="7"/>
      <c r="I264" s="5" t="s">
        <v>645</v>
      </c>
      <c r="J264" s="5" t="s">
        <v>540</v>
      </c>
      <c r="K264" s="5" t="s">
        <v>541</v>
      </c>
      <c r="L264" s="5" t="s">
        <v>530</v>
      </c>
      <c r="M264" s="5" t="s">
        <v>634</v>
      </c>
      <c r="N264" s="5" t="s">
        <v>593</v>
      </c>
      <c r="O264" s="5" t="s">
        <v>19</v>
      </c>
      <c r="P264" s="5" t="s">
        <v>19</v>
      </c>
    </row>
    <row r="265" spans="2:16">
      <c r="B265" s="4" t="s">
        <v>1032</v>
      </c>
      <c r="C265" s="4" t="s">
        <v>1033</v>
      </c>
      <c r="D265" s="6" t="s">
        <v>546</v>
      </c>
      <c r="E265" s="8">
        <v>181028550</v>
      </c>
      <c r="F265" s="8">
        <v>72411420</v>
      </c>
      <c r="G265" s="7" t="s">
        <v>474</v>
      </c>
      <c r="H265" s="7"/>
      <c r="I265" s="5" t="s">
        <v>11</v>
      </c>
      <c r="J265" s="5" t="s">
        <v>11</v>
      </c>
      <c r="K265" s="5" t="s">
        <v>529</v>
      </c>
      <c r="L265" s="5" t="s">
        <v>530</v>
      </c>
      <c r="M265" s="5" t="s">
        <v>596</v>
      </c>
      <c r="N265" s="5" t="s">
        <v>532</v>
      </c>
      <c r="O265" s="5" t="s">
        <v>532</v>
      </c>
      <c r="P265" s="5" t="s">
        <v>20</v>
      </c>
    </row>
    <row r="266" spans="2:16">
      <c r="B266" s="4" t="s">
        <v>1034</v>
      </c>
      <c r="C266" s="4" t="s">
        <v>1035</v>
      </c>
      <c r="D266" s="6" t="s">
        <v>546</v>
      </c>
      <c r="E266" s="8">
        <v>235294118.99000001</v>
      </c>
      <c r="F266" s="8">
        <v>200000000</v>
      </c>
      <c r="G266" s="7" t="s">
        <v>474</v>
      </c>
      <c r="H266" s="7"/>
      <c r="I266" s="5" t="s">
        <v>11</v>
      </c>
      <c r="J266" s="5" t="s">
        <v>11</v>
      </c>
      <c r="K266" s="5" t="s">
        <v>529</v>
      </c>
      <c r="L266" s="5" t="s">
        <v>530</v>
      </c>
      <c r="M266" s="5" t="s">
        <v>596</v>
      </c>
      <c r="N266" s="5" t="s">
        <v>593</v>
      </c>
      <c r="O266" s="5" t="s">
        <v>19</v>
      </c>
      <c r="P266" s="5" t="s">
        <v>19</v>
      </c>
    </row>
    <row r="267" spans="2:16">
      <c r="B267" s="4" t="s">
        <v>1036</v>
      </c>
      <c r="C267" s="4" t="s">
        <v>1037</v>
      </c>
      <c r="D267" s="6" t="s">
        <v>546</v>
      </c>
      <c r="E267" s="8">
        <v>983046286.99999988</v>
      </c>
      <c r="F267" s="8">
        <v>688132401</v>
      </c>
      <c r="G267" s="7" t="s">
        <v>474</v>
      </c>
      <c r="H267" s="7"/>
      <c r="I267" s="5" t="s">
        <v>645</v>
      </c>
      <c r="J267" s="5" t="s">
        <v>540</v>
      </c>
      <c r="K267" s="5" t="s">
        <v>541</v>
      </c>
      <c r="L267" s="5" t="s">
        <v>530</v>
      </c>
      <c r="M267" s="5" t="s">
        <v>634</v>
      </c>
      <c r="N267" s="5" t="s">
        <v>593</v>
      </c>
      <c r="O267" s="5" t="s">
        <v>593</v>
      </c>
      <c r="P267" s="5" t="s">
        <v>20</v>
      </c>
    </row>
    <row r="268" spans="2:16">
      <c r="B268" s="4" t="s">
        <v>1038</v>
      </c>
      <c r="C268" s="4" t="s">
        <v>1039</v>
      </c>
      <c r="D268" s="6" t="s">
        <v>538</v>
      </c>
      <c r="E268" s="8">
        <v>289692900</v>
      </c>
      <c r="F268" s="8">
        <v>115877160</v>
      </c>
      <c r="G268" s="7" t="s">
        <v>474</v>
      </c>
      <c r="H268" s="7"/>
      <c r="I268" s="5" t="s">
        <v>528</v>
      </c>
      <c r="J268" s="5" t="s">
        <v>528</v>
      </c>
      <c r="K268" s="5" t="s">
        <v>529</v>
      </c>
      <c r="L268" s="5" t="s">
        <v>542</v>
      </c>
      <c r="M268" s="5" t="s">
        <v>577</v>
      </c>
      <c r="N268" s="5" t="s">
        <v>561</v>
      </c>
      <c r="O268" s="5" t="s">
        <v>561</v>
      </c>
      <c r="P268" s="5" t="s">
        <v>20</v>
      </c>
    </row>
    <row r="269" spans="2:16">
      <c r="B269" s="4" t="s">
        <v>1040</v>
      </c>
      <c r="C269" s="4" t="s">
        <v>1041</v>
      </c>
      <c r="D269" s="6" t="s">
        <v>538</v>
      </c>
      <c r="E269" s="8">
        <v>296126142</v>
      </c>
      <c r="F269" s="8">
        <v>148063071</v>
      </c>
      <c r="G269" s="7" t="s">
        <v>474</v>
      </c>
      <c r="H269" s="7"/>
      <c r="I269" s="5" t="s">
        <v>528</v>
      </c>
      <c r="J269" s="5" t="s">
        <v>528</v>
      </c>
      <c r="K269" s="5" t="s">
        <v>529</v>
      </c>
      <c r="L269" s="5" t="s">
        <v>542</v>
      </c>
      <c r="M269" s="5" t="s">
        <v>577</v>
      </c>
      <c r="N269" s="5" t="s">
        <v>561</v>
      </c>
      <c r="O269" s="5" t="s">
        <v>561</v>
      </c>
      <c r="P269" s="5" t="s">
        <v>20</v>
      </c>
    </row>
    <row r="270" spans="2:16">
      <c r="B270" s="4" t="s">
        <v>1042</v>
      </c>
      <c r="C270" s="4" t="s">
        <v>1043</v>
      </c>
      <c r="D270" s="6" t="s">
        <v>538</v>
      </c>
      <c r="E270" s="8">
        <v>373066495</v>
      </c>
      <c r="F270" s="8">
        <v>149226598</v>
      </c>
      <c r="G270" s="7" t="s">
        <v>474</v>
      </c>
      <c r="H270" s="7"/>
      <c r="I270" s="5" t="s">
        <v>528</v>
      </c>
      <c r="J270" s="5" t="s">
        <v>528</v>
      </c>
      <c r="K270" s="5" t="s">
        <v>529</v>
      </c>
      <c r="L270" s="5" t="s">
        <v>542</v>
      </c>
      <c r="M270" s="5" t="s">
        <v>577</v>
      </c>
      <c r="N270" s="5" t="s">
        <v>532</v>
      </c>
      <c r="O270" s="5" t="s">
        <v>532</v>
      </c>
      <c r="P270" s="5" t="s">
        <v>20</v>
      </c>
    </row>
    <row r="271" spans="2:16">
      <c r="B271" s="4" t="s">
        <v>1044</v>
      </c>
      <c r="C271" s="4" t="s">
        <v>1045</v>
      </c>
      <c r="D271" s="6" t="s">
        <v>538</v>
      </c>
      <c r="E271" s="8">
        <v>406591454.97999996</v>
      </c>
      <c r="F271" s="8">
        <v>162636582</v>
      </c>
      <c r="G271" s="7" t="s">
        <v>474</v>
      </c>
      <c r="H271" s="7"/>
      <c r="I271" s="5" t="s">
        <v>528</v>
      </c>
      <c r="J271" s="5" t="s">
        <v>528</v>
      </c>
      <c r="K271" s="5" t="s">
        <v>529</v>
      </c>
      <c r="L271" s="5" t="s">
        <v>542</v>
      </c>
      <c r="M271" s="5" t="s">
        <v>577</v>
      </c>
      <c r="N271" s="5" t="s">
        <v>561</v>
      </c>
      <c r="O271" s="5" t="s">
        <v>561</v>
      </c>
      <c r="P271" s="5" t="s">
        <v>20</v>
      </c>
    </row>
    <row r="272" spans="2:16">
      <c r="B272" s="4" t="s">
        <v>1046</v>
      </c>
      <c r="C272" s="4" t="s">
        <v>1047</v>
      </c>
      <c r="D272" s="6" t="s">
        <v>538</v>
      </c>
      <c r="E272" s="8">
        <v>435012353</v>
      </c>
      <c r="F272" s="8">
        <v>174004941</v>
      </c>
      <c r="G272" s="7" t="s">
        <v>474</v>
      </c>
      <c r="H272" s="7"/>
      <c r="I272" s="5" t="s">
        <v>528</v>
      </c>
      <c r="J272" s="5" t="s">
        <v>528</v>
      </c>
      <c r="K272" s="5" t="s">
        <v>529</v>
      </c>
      <c r="L272" s="5" t="s">
        <v>542</v>
      </c>
      <c r="M272" s="5" t="s">
        <v>577</v>
      </c>
      <c r="N272" s="5" t="s">
        <v>532</v>
      </c>
      <c r="O272" s="5" t="s">
        <v>532</v>
      </c>
      <c r="P272" s="5" t="s">
        <v>20</v>
      </c>
    </row>
    <row r="273" spans="1:16">
      <c r="B273" s="4" t="s">
        <v>1048</v>
      </c>
      <c r="C273" s="4" t="s">
        <v>1049</v>
      </c>
      <c r="D273" s="6" t="s">
        <v>538</v>
      </c>
      <c r="E273" s="8">
        <v>744018224.01999998</v>
      </c>
      <c r="F273" s="8">
        <v>520812757</v>
      </c>
      <c r="G273" s="7" t="s">
        <v>474</v>
      </c>
      <c r="H273" s="7"/>
      <c r="I273" s="5" t="s">
        <v>528</v>
      </c>
      <c r="J273" s="5" t="s">
        <v>528</v>
      </c>
      <c r="K273" s="5" t="s">
        <v>529</v>
      </c>
      <c r="L273" s="5" t="s">
        <v>542</v>
      </c>
      <c r="M273" s="5" t="s">
        <v>577</v>
      </c>
      <c r="N273" s="5" t="s">
        <v>593</v>
      </c>
      <c r="O273" s="5" t="s">
        <v>593</v>
      </c>
      <c r="P273" s="5" t="s">
        <v>20</v>
      </c>
    </row>
    <row r="274" spans="1:16">
      <c r="B274" s="4" t="s">
        <v>1050</v>
      </c>
      <c r="C274" s="4" t="s">
        <v>1051</v>
      </c>
      <c r="D274" s="6" t="s">
        <v>546</v>
      </c>
      <c r="E274" s="8">
        <v>246567353</v>
      </c>
      <c r="F274" s="8">
        <v>98626941</v>
      </c>
      <c r="G274" s="7" t="s">
        <v>474</v>
      </c>
      <c r="H274" s="7"/>
      <c r="I274" s="5" t="s">
        <v>11</v>
      </c>
      <c r="J274" s="5" t="s">
        <v>11</v>
      </c>
      <c r="K274" s="5" t="s">
        <v>529</v>
      </c>
      <c r="L274" s="5" t="s">
        <v>530</v>
      </c>
      <c r="M274" s="5" t="s">
        <v>596</v>
      </c>
      <c r="N274" s="5" t="s">
        <v>532</v>
      </c>
      <c r="O274" s="5" t="s">
        <v>532</v>
      </c>
      <c r="P274" s="5" t="s">
        <v>20</v>
      </c>
    </row>
    <row r="275" spans="1:16">
      <c r="B275" s="4" t="s">
        <v>1052</v>
      </c>
      <c r="C275" s="4" t="s">
        <v>1053</v>
      </c>
      <c r="D275" s="6" t="s">
        <v>546</v>
      </c>
      <c r="E275" s="8">
        <v>365562813</v>
      </c>
      <c r="F275" s="8">
        <v>146225125</v>
      </c>
      <c r="G275" s="7" t="s">
        <v>474</v>
      </c>
      <c r="H275" s="7"/>
      <c r="I275" s="5" t="s">
        <v>11</v>
      </c>
      <c r="J275" s="5" t="s">
        <v>11</v>
      </c>
      <c r="K275" s="5" t="s">
        <v>529</v>
      </c>
      <c r="L275" s="5" t="s">
        <v>542</v>
      </c>
      <c r="M275" s="5" t="s">
        <v>570</v>
      </c>
      <c r="N275" s="5" t="s">
        <v>532</v>
      </c>
      <c r="O275" s="5" t="s">
        <v>532</v>
      </c>
      <c r="P275" s="5" t="s">
        <v>20</v>
      </c>
    </row>
    <row r="276" spans="1:16">
      <c r="B276" s="4" t="s">
        <v>1054</v>
      </c>
      <c r="C276" s="4" t="s">
        <v>1055</v>
      </c>
      <c r="D276" s="6" t="s">
        <v>546</v>
      </c>
      <c r="E276" s="8">
        <v>523662810</v>
      </c>
      <c r="F276" s="8">
        <v>209465124</v>
      </c>
      <c r="G276" s="7" t="s">
        <v>474</v>
      </c>
      <c r="H276" s="7"/>
      <c r="I276" s="5" t="s">
        <v>11</v>
      </c>
      <c r="J276" s="5" t="s">
        <v>11</v>
      </c>
      <c r="K276" s="5" t="s">
        <v>529</v>
      </c>
      <c r="L276" s="5" t="s">
        <v>542</v>
      </c>
      <c r="M276" s="5" t="s">
        <v>570</v>
      </c>
      <c r="N276" s="5" t="s">
        <v>561</v>
      </c>
      <c r="O276" s="5" t="s">
        <v>561</v>
      </c>
      <c r="P276" s="5" t="s">
        <v>20</v>
      </c>
    </row>
    <row r="277" spans="1:16">
      <c r="A277" s="6">
        <v>1</v>
      </c>
      <c r="B277" s="4" t="s">
        <v>1056</v>
      </c>
      <c r="C277" s="4" t="s">
        <v>1057</v>
      </c>
      <c r="D277" s="6" t="s">
        <v>546</v>
      </c>
      <c r="E277" s="8">
        <v>585685326</v>
      </c>
      <c r="F277" s="8">
        <v>292842663</v>
      </c>
      <c r="G277" s="7" t="s">
        <v>474</v>
      </c>
      <c r="H277" s="7"/>
      <c r="I277" s="5" t="s">
        <v>11</v>
      </c>
      <c r="J277" s="5" t="s">
        <v>11</v>
      </c>
      <c r="K277" s="5" t="s">
        <v>529</v>
      </c>
      <c r="L277" s="5" t="s">
        <v>542</v>
      </c>
      <c r="M277" s="5" t="s">
        <v>570</v>
      </c>
      <c r="N277" s="5" t="s">
        <v>561</v>
      </c>
      <c r="O277" s="5" t="s">
        <v>561</v>
      </c>
      <c r="P277" s="5" t="s">
        <v>20</v>
      </c>
    </row>
    <row r="278" spans="1:16">
      <c r="B278" s="4" t="s">
        <v>1058</v>
      </c>
      <c r="C278" s="4" t="s">
        <v>1059</v>
      </c>
      <c r="D278" s="6" t="s">
        <v>546</v>
      </c>
      <c r="E278" s="8">
        <v>1267433333.9299998</v>
      </c>
      <c r="F278" s="8">
        <v>617200000</v>
      </c>
      <c r="G278" s="7" t="s">
        <v>474</v>
      </c>
      <c r="H278" s="7"/>
      <c r="I278" s="5" t="s">
        <v>645</v>
      </c>
      <c r="J278" s="5" t="s">
        <v>540</v>
      </c>
      <c r="K278" s="5" t="s">
        <v>541</v>
      </c>
      <c r="L278" s="5" t="s">
        <v>542</v>
      </c>
      <c r="M278" s="5" t="s">
        <v>543</v>
      </c>
      <c r="N278" s="5" t="s">
        <v>593</v>
      </c>
      <c r="O278" s="5" t="s">
        <v>19</v>
      </c>
      <c r="P278" s="5" t="s">
        <v>19</v>
      </c>
    </row>
    <row r="279" spans="1:16">
      <c r="B279" s="4" t="s">
        <v>1060</v>
      </c>
      <c r="C279" s="4" t="s">
        <v>1061</v>
      </c>
      <c r="D279" s="6" t="s">
        <v>546</v>
      </c>
      <c r="E279" s="8">
        <v>1211280659.0599997</v>
      </c>
      <c r="F279" s="8">
        <v>1029588558</v>
      </c>
      <c r="G279" s="7" t="s">
        <v>474</v>
      </c>
      <c r="H279" s="7"/>
      <c r="I279" s="5" t="s">
        <v>13</v>
      </c>
      <c r="J279" s="5" t="s">
        <v>13</v>
      </c>
      <c r="K279" s="5" t="s">
        <v>529</v>
      </c>
      <c r="L279" s="5" t="s">
        <v>542</v>
      </c>
      <c r="M279" s="5" t="s">
        <v>874</v>
      </c>
      <c r="N279" s="5" t="s">
        <v>593</v>
      </c>
      <c r="O279" s="5" t="s">
        <v>19</v>
      </c>
      <c r="P279" s="5" t="s">
        <v>19</v>
      </c>
    </row>
    <row r="280" spans="1:16">
      <c r="B280" s="4" t="s">
        <v>1062</v>
      </c>
      <c r="C280" s="4" t="s">
        <v>1063</v>
      </c>
      <c r="D280" s="6" t="s">
        <v>546</v>
      </c>
      <c r="E280" s="8">
        <v>648333333</v>
      </c>
      <c r="F280" s="8">
        <v>389000000</v>
      </c>
      <c r="G280" s="7" t="s">
        <v>474</v>
      </c>
      <c r="H280" s="7"/>
      <c r="I280" s="5" t="s">
        <v>11</v>
      </c>
      <c r="J280" s="5" t="s">
        <v>11</v>
      </c>
      <c r="K280" s="5" t="s">
        <v>529</v>
      </c>
      <c r="L280" s="5" t="s">
        <v>542</v>
      </c>
      <c r="M280" s="5" t="s">
        <v>570</v>
      </c>
      <c r="N280" s="5" t="s">
        <v>593</v>
      </c>
      <c r="O280" s="5" t="s">
        <v>19</v>
      </c>
      <c r="P280" s="5" t="s">
        <v>19</v>
      </c>
    </row>
    <row r="281" spans="1:16">
      <c r="B281" s="4" t="s">
        <v>1064</v>
      </c>
      <c r="C281" s="4" t="s">
        <v>1065</v>
      </c>
      <c r="D281" s="6" t="s">
        <v>546</v>
      </c>
      <c r="E281" s="8">
        <v>652518528.00999999</v>
      </c>
      <c r="F281" s="8">
        <v>261007411</v>
      </c>
      <c r="G281" s="7" t="s">
        <v>474</v>
      </c>
      <c r="H281" s="7"/>
      <c r="I281" s="5" t="s">
        <v>11</v>
      </c>
      <c r="J281" s="5" t="s">
        <v>11</v>
      </c>
      <c r="K281" s="5" t="s">
        <v>529</v>
      </c>
      <c r="L281" s="5" t="s">
        <v>542</v>
      </c>
      <c r="M281" s="5" t="s">
        <v>570</v>
      </c>
      <c r="N281" s="5" t="s">
        <v>532</v>
      </c>
      <c r="O281" s="5" t="s">
        <v>532</v>
      </c>
      <c r="P281" s="5" t="s">
        <v>20</v>
      </c>
    </row>
    <row r="282" spans="1:16">
      <c r="B282" s="4" t="s">
        <v>1066</v>
      </c>
      <c r="C282" s="4" t="s">
        <v>1067</v>
      </c>
      <c r="D282" s="6" t="s">
        <v>538</v>
      </c>
      <c r="E282" s="8">
        <v>1024214643.01</v>
      </c>
      <c r="F282" s="8">
        <v>409685857</v>
      </c>
      <c r="G282" s="7" t="s">
        <v>474</v>
      </c>
      <c r="H282" s="7"/>
      <c r="I282" s="5" t="s">
        <v>528</v>
      </c>
      <c r="J282" s="5" t="s">
        <v>528</v>
      </c>
      <c r="K282" s="5" t="s">
        <v>529</v>
      </c>
      <c r="L282" s="5" t="s">
        <v>542</v>
      </c>
      <c r="M282" s="5" t="s">
        <v>577</v>
      </c>
      <c r="N282" s="5" t="s">
        <v>532</v>
      </c>
      <c r="O282" s="5" t="s">
        <v>532</v>
      </c>
      <c r="P282" s="5" t="s">
        <v>20</v>
      </c>
    </row>
    <row r="283" spans="1:16">
      <c r="B283" s="4" t="s">
        <v>1068</v>
      </c>
      <c r="C283" s="4" t="s">
        <v>1069</v>
      </c>
      <c r="D283" s="6" t="s">
        <v>538</v>
      </c>
      <c r="E283" s="8">
        <v>1031288508.0099999</v>
      </c>
      <c r="F283" s="8">
        <v>412515403</v>
      </c>
      <c r="G283" s="7" t="s">
        <v>474</v>
      </c>
      <c r="H283" s="7"/>
      <c r="I283" s="5" t="s">
        <v>528</v>
      </c>
      <c r="J283" s="5" t="s">
        <v>528</v>
      </c>
      <c r="K283" s="5" t="s">
        <v>529</v>
      </c>
      <c r="L283" s="5" t="s">
        <v>542</v>
      </c>
      <c r="M283" s="5" t="s">
        <v>577</v>
      </c>
      <c r="N283" s="5" t="s">
        <v>532</v>
      </c>
      <c r="O283" s="5" t="s">
        <v>532</v>
      </c>
      <c r="P283" s="5" t="s">
        <v>20</v>
      </c>
    </row>
    <row r="284" spans="1:16">
      <c r="B284" s="4" t="s">
        <v>1070</v>
      </c>
      <c r="C284" s="4" t="s">
        <v>1071</v>
      </c>
      <c r="D284" s="6" t="s">
        <v>538</v>
      </c>
      <c r="E284" s="8">
        <v>1083631598.01</v>
      </c>
      <c r="F284" s="8">
        <v>433452639</v>
      </c>
      <c r="G284" s="7" t="s">
        <v>474</v>
      </c>
      <c r="H284" s="7"/>
      <c r="I284" s="5" t="s">
        <v>528</v>
      </c>
      <c r="J284" s="5" t="s">
        <v>528</v>
      </c>
      <c r="K284" s="5" t="s">
        <v>529</v>
      </c>
      <c r="L284" s="5" t="s">
        <v>542</v>
      </c>
      <c r="M284" s="5" t="s">
        <v>577</v>
      </c>
      <c r="N284" s="5" t="s">
        <v>532</v>
      </c>
      <c r="O284" s="5" t="s">
        <v>532</v>
      </c>
      <c r="P284" s="5" t="s">
        <v>20</v>
      </c>
    </row>
    <row r="285" spans="1:16">
      <c r="A285" s="6">
        <v>1</v>
      </c>
      <c r="B285" s="4" t="s">
        <v>1072</v>
      </c>
      <c r="C285" s="4" t="s">
        <v>1073</v>
      </c>
      <c r="D285" s="6" t="s">
        <v>538</v>
      </c>
      <c r="E285" s="8">
        <v>1317917248</v>
      </c>
      <c r="F285" s="8">
        <v>527166899</v>
      </c>
      <c r="G285" s="7" t="s">
        <v>474</v>
      </c>
      <c r="H285" s="7"/>
      <c r="I285" s="5" t="s">
        <v>528</v>
      </c>
      <c r="J285" s="5" t="s">
        <v>528</v>
      </c>
      <c r="K285" s="5" t="s">
        <v>529</v>
      </c>
      <c r="L285" s="5" t="s">
        <v>542</v>
      </c>
      <c r="M285" s="5" t="s">
        <v>577</v>
      </c>
      <c r="N285" s="5" t="s">
        <v>532</v>
      </c>
      <c r="O285" s="5" t="s">
        <v>532</v>
      </c>
      <c r="P285" s="5" t="s">
        <v>20</v>
      </c>
    </row>
    <row r="286" spans="1:16">
      <c r="B286" s="4" t="s">
        <v>1074</v>
      </c>
      <c r="C286" s="4" t="s">
        <v>1075</v>
      </c>
      <c r="D286" s="6" t="s">
        <v>538</v>
      </c>
      <c r="E286" s="8">
        <v>1438496089.0199995</v>
      </c>
      <c r="F286" s="8">
        <v>1006947262</v>
      </c>
      <c r="G286" s="7" t="s">
        <v>474</v>
      </c>
      <c r="H286" s="7"/>
      <c r="I286" s="5" t="s">
        <v>528</v>
      </c>
      <c r="J286" s="5" t="s">
        <v>528</v>
      </c>
      <c r="K286" s="5" t="s">
        <v>529</v>
      </c>
      <c r="L286" s="5" t="s">
        <v>542</v>
      </c>
      <c r="M286" s="5" t="s">
        <v>577</v>
      </c>
      <c r="N286" s="5" t="s">
        <v>593</v>
      </c>
      <c r="O286" s="5" t="s">
        <v>593</v>
      </c>
      <c r="P286" s="5" t="s">
        <v>20</v>
      </c>
    </row>
    <row r="287" spans="1:16">
      <c r="B287" s="4" t="s">
        <v>1076</v>
      </c>
      <c r="C287" s="4" t="s">
        <v>1077</v>
      </c>
      <c r="D287" s="6" t="s">
        <v>538</v>
      </c>
      <c r="E287" s="8">
        <v>1507356985</v>
      </c>
      <c r="F287" s="8">
        <v>602942794</v>
      </c>
      <c r="G287" s="7" t="s">
        <v>474</v>
      </c>
      <c r="H287" s="7"/>
      <c r="I287" s="5" t="s">
        <v>528</v>
      </c>
      <c r="J287" s="5" t="s">
        <v>528</v>
      </c>
      <c r="K287" s="5" t="s">
        <v>529</v>
      </c>
      <c r="L287" s="5" t="s">
        <v>580</v>
      </c>
      <c r="M287" s="5" t="s">
        <v>581</v>
      </c>
      <c r="N287" s="5" t="s">
        <v>532</v>
      </c>
      <c r="O287" s="5" t="s">
        <v>532</v>
      </c>
      <c r="P287" s="5" t="s">
        <v>20</v>
      </c>
    </row>
    <row r="288" spans="1:16">
      <c r="B288" s="4" t="s">
        <v>1078</v>
      </c>
      <c r="C288" s="4" t="s">
        <v>1079</v>
      </c>
      <c r="D288" s="6" t="s">
        <v>538</v>
      </c>
      <c r="E288" s="8">
        <v>1515590675.9399998</v>
      </c>
      <c r="F288" s="8">
        <v>1060913473</v>
      </c>
      <c r="G288" s="7" t="s">
        <v>474</v>
      </c>
      <c r="H288" s="7"/>
      <c r="I288" s="5" t="s">
        <v>528</v>
      </c>
      <c r="J288" s="5" t="s">
        <v>528</v>
      </c>
      <c r="K288" s="5" t="s">
        <v>529</v>
      </c>
      <c r="L288" s="5" t="s">
        <v>580</v>
      </c>
      <c r="M288" s="5" t="s">
        <v>581</v>
      </c>
      <c r="N288" s="5" t="s">
        <v>593</v>
      </c>
      <c r="O288" s="5" t="s">
        <v>593</v>
      </c>
      <c r="P288" s="5" t="s">
        <v>20</v>
      </c>
    </row>
    <row r="289" spans="1:16">
      <c r="B289" s="4" t="s">
        <v>1080</v>
      </c>
      <c r="C289" s="4" t="s">
        <v>1081</v>
      </c>
      <c r="D289" s="6" t="s">
        <v>538</v>
      </c>
      <c r="E289" s="8">
        <v>1602548250</v>
      </c>
      <c r="F289" s="8">
        <v>641019300</v>
      </c>
      <c r="G289" s="7" t="s">
        <v>474</v>
      </c>
      <c r="H289" s="7"/>
      <c r="I289" s="5" t="s">
        <v>528</v>
      </c>
      <c r="J289" s="5" t="s">
        <v>528</v>
      </c>
      <c r="K289" s="5" t="s">
        <v>529</v>
      </c>
      <c r="L289" s="5" t="s">
        <v>580</v>
      </c>
      <c r="M289" s="5" t="s">
        <v>581</v>
      </c>
      <c r="N289" s="5" t="s">
        <v>532</v>
      </c>
      <c r="O289" s="5" t="s">
        <v>532</v>
      </c>
      <c r="P289" s="5" t="s">
        <v>20</v>
      </c>
    </row>
    <row r="290" spans="1:16">
      <c r="A290" s="6">
        <v>1</v>
      </c>
      <c r="B290" s="4" t="s">
        <v>1082</v>
      </c>
      <c r="C290" s="4" t="s">
        <v>1083</v>
      </c>
      <c r="D290" s="6" t="s">
        <v>546</v>
      </c>
      <c r="E290" s="8">
        <v>3002500000.04</v>
      </c>
      <c r="F290" s="8">
        <v>1590000000</v>
      </c>
      <c r="G290" s="7" t="s">
        <v>474</v>
      </c>
      <c r="H290" s="7"/>
      <c r="I290" s="5" t="s">
        <v>645</v>
      </c>
      <c r="J290" s="5" t="s">
        <v>540</v>
      </c>
      <c r="K290" s="5" t="s">
        <v>541</v>
      </c>
      <c r="L290" s="5" t="s">
        <v>542</v>
      </c>
      <c r="M290" s="5" t="s">
        <v>543</v>
      </c>
      <c r="N290" s="5" t="s">
        <v>593</v>
      </c>
      <c r="O290" s="5" t="s">
        <v>19</v>
      </c>
      <c r="P290" s="5" t="s">
        <v>19</v>
      </c>
    </row>
    <row r="291" spans="1:16">
      <c r="B291" s="4" t="s">
        <v>1084</v>
      </c>
      <c r="C291" s="4" t="s">
        <v>1085</v>
      </c>
      <c r="D291" s="6" t="s">
        <v>546</v>
      </c>
      <c r="E291" s="8">
        <v>681053590</v>
      </c>
      <c r="F291" s="8">
        <v>272421436</v>
      </c>
      <c r="G291" s="7" t="s">
        <v>474</v>
      </c>
      <c r="H291" s="7"/>
      <c r="I291" s="5" t="s">
        <v>11</v>
      </c>
      <c r="J291" s="5" t="s">
        <v>11</v>
      </c>
      <c r="K291" s="5" t="s">
        <v>529</v>
      </c>
      <c r="L291" s="5" t="s">
        <v>542</v>
      </c>
      <c r="M291" s="5" t="s">
        <v>570</v>
      </c>
      <c r="N291" s="5" t="s">
        <v>561</v>
      </c>
      <c r="O291" s="5" t="s">
        <v>561</v>
      </c>
      <c r="P291" s="5" t="s">
        <v>20</v>
      </c>
    </row>
    <row r="292" spans="1:16">
      <c r="B292" s="4" t="s">
        <v>1086</v>
      </c>
      <c r="C292" s="4" t="s">
        <v>1087</v>
      </c>
      <c r="D292" s="6" t="s">
        <v>546</v>
      </c>
      <c r="E292" s="8">
        <v>1024214640.0600003</v>
      </c>
      <c r="F292" s="8">
        <v>409685856</v>
      </c>
      <c r="G292" s="7" t="s">
        <v>474</v>
      </c>
      <c r="H292" s="7"/>
      <c r="I292" s="5" t="s">
        <v>11</v>
      </c>
      <c r="J292" s="5" t="s">
        <v>11</v>
      </c>
      <c r="K292" s="5" t="s">
        <v>529</v>
      </c>
      <c r="L292" s="5" t="s">
        <v>542</v>
      </c>
      <c r="M292" s="5" t="s">
        <v>570</v>
      </c>
      <c r="N292" s="5" t="s">
        <v>532</v>
      </c>
      <c r="O292" s="5" t="s">
        <v>532</v>
      </c>
      <c r="P292" s="5" t="s">
        <v>20</v>
      </c>
    </row>
    <row r="293" spans="1:16">
      <c r="B293" s="4" t="s">
        <v>1088</v>
      </c>
      <c r="C293" s="4" t="s">
        <v>1089</v>
      </c>
      <c r="D293" s="6" t="s">
        <v>546</v>
      </c>
      <c r="E293" s="8">
        <v>1031288510</v>
      </c>
      <c r="F293" s="8">
        <v>412515404</v>
      </c>
      <c r="G293" s="7" t="s">
        <v>474</v>
      </c>
      <c r="H293" s="7"/>
      <c r="I293" s="5" t="s">
        <v>11</v>
      </c>
      <c r="J293" s="5" t="s">
        <v>11</v>
      </c>
      <c r="K293" s="5" t="s">
        <v>529</v>
      </c>
      <c r="L293" s="5" t="s">
        <v>542</v>
      </c>
      <c r="M293" s="5" t="s">
        <v>570</v>
      </c>
      <c r="N293" s="5" t="s">
        <v>532</v>
      </c>
      <c r="O293" s="5" t="s">
        <v>532</v>
      </c>
      <c r="P293" s="5" t="s">
        <v>20</v>
      </c>
    </row>
    <row r="294" spans="1:16">
      <c r="B294" s="4" t="s">
        <v>1090</v>
      </c>
      <c r="C294" s="4" t="s">
        <v>1091</v>
      </c>
      <c r="D294" s="6" t="s">
        <v>546</v>
      </c>
      <c r="E294" s="8">
        <v>1228836115</v>
      </c>
      <c r="F294" s="8">
        <v>491534446</v>
      </c>
      <c r="G294" s="7" t="s">
        <v>474</v>
      </c>
      <c r="H294" s="7"/>
      <c r="I294" s="5" t="s">
        <v>11</v>
      </c>
      <c r="J294" s="5" t="s">
        <v>11</v>
      </c>
      <c r="K294" s="5" t="s">
        <v>529</v>
      </c>
      <c r="L294" s="5" t="s">
        <v>542</v>
      </c>
      <c r="M294" s="5" t="s">
        <v>570</v>
      </c>
      <c r="N294" s="5" t="s">
        <v>532</v>
      </c>
      <c r="O294" s="5" t="s">
        <v>532</v>
      </c>
      <c r="P294" s="5" t="s">
        <v>20</v>
      </c>
    </row>
    <row r="295" spans="1:16">
      <c r="B295" s="4" t="s">
        <v>1092</v>
      </c>
      <c r="C295" s="4" t="s">
        <v>1093</v>
      </c>
      <c r="D295" s="6" t="s">
        <v>546</v>
      </c>
      <c r="E295" s="8">
        <v>1494515587.97</v>
      </c>
      <c r="F295" s="8">
        <v>597806235</v>
      </c>
      <c r="G295" s="7" t="s">
        <v>474</v>
      </c>
      <c r="H295" s="7"/>
      <c r="I295" s="5" t="s">
        <v>11</v>
      </c>
      <c r="J295" s="5" t="s">
        <v>11</v>
      </c>
      <c r="K295" s="5" t="s">
        <v>529</v>
      </c>
      <c r="L295" s="5" t="s">
        <v>542</v>
      </c>
      <c r="M295" s="5" t="s">
        <v>570</v>
      </c>
      <c r="N295" s="5" t="s">
        <v>532</v>
      </c>
      <c r="O295" s="5" t="s">
        <v>532</v>
      </c>
      <c r="P295" s="5" t="s">
        <v>20</v>
      </c>
    </row>
    <row r="296" spans="1:16">
      <c r="B296" s="4" t="s">
        <v>1094</v>
      </c>
      <c r="C296" s="4" t="s">
        <v>1095</v>
      </c>
      <c r="D296" s="6" t="s">
        <v>546</v>
      </c>
      <c r="E296" s="8">
        <v>3173078863.1299982</v>
      </c>
      <c r="F296" s="8">
        <v>2221155204</v>
      </c>
      <c r="G296" s="7" t="s">
        <v>474</v>
      </c>
      <c r="H296" s="7"/>
      <c r="I296" s="5" t="s">
        <v>645</v>
      </c>
      <c r="J296" s="5" t="s">
        <v>540</v>
      </c>
      <c r="K296" s="5" t="s">
        <v>541</v>
      </c>
      <c r="L296" s="5" t="s">
        <v>542</v>
      </c>
      <c r="M296" s="5" t="s">
        <v>543</v>
      </c>
      <c r="N296" s="5" t="s">
        <v>593</v>
      </c>
      <c r="O296" s="5" t="s">
        <v>593</v>
      </c>
      <c r="P296" s="5" t="s">
        <v>20</v>
      </c>
    </row>
    <row r="297" spans="1:16">
      <c r="A297" s="6">
        <v>1</v>
      </c>
      <c r="B297" s="4" t="s">
        <v>1096</v>
      </c>
      <c r="C297" s="4" t="s">
        <v>1097</v>
      </c>
      <c r="D297" s="6" t="s">
        <v>538</v>
      </c>
      <c r="E297" s="8">
        <v>3780988033.9999995</v>
      </c>
      <c r="F297" s="8">
        <v>2013592759</v>
      </c>
      <c r="G297" s="7" t="s">
        <v>474</v>
      </c>
      <c r="H297" s="7"/>
      <c r="I297" s="5" t="s">
        <v>645</v>
      </c>
      <c r="J297" s="5" t="s">
        <v>540</v>
      </c>
      <c r="K297" s="5" t="s">
        <v>541</v>
      </c>
      <c r="L297" s="5" t="s">
        <v>542</v>
      </c>
      <c r="M297" s="5" t="s">
        <v>543</v>
      </c>
      <c r="N297" s="5" t="s">
        <v>593</v>
      </c>
      <c r="O297" s="5" t="s">
        <v>19</v>
      </c>
      <c r="P297" s="5" t="s">
        <v>19</v>
      </c>
    </row>
    <row r="298" spans="1:16">
      <c r="A298" s="6">
        <v>1</v>
      </c>
      <c r="B298" s="4" t="s">
        <v>1098</v>
      </c>
      <c r="C298" s="4" t="s">
        <v>1099</v>
      </c>
      <c r="D298" s="6" t="s">
        <v>538</v>
      </c>
      <c r="E298" s="8">
        <v>4079865834.1999993</v>
      </c>
      <c r="F298" s="8">
        <v>2143613000</v>
      </c>
      <c r="G298" s="7" t="s">
        <v>474</v>
      </c>
      <c r="H298" s="7"/>
      <c r="I298" s="5" t="s">
        <v>645</v>
      </c>
      <c r="J298" s="5" t="s">
        <v>540</v>
      </c>
      <c r="K298" s="5" t="s">
        <v>541</v>
      </c>
      <c r="L298" s="5" t="s">
        <v>580</v>
      </c>
      <c r="M298" s="5" t="s">
        <v>648</v>
      </c>
      <c r="N298" s="5" t="s">
        <v>593</v>
      </c>
      <c r="O298" s="5" t="s">
        <v>19</v>
      </c>
      <c r="P298" s="5" t="s">
        <v>19</v>
      </c>
    </row>
    <row r="299" spans="1:16">
      <c r="B299" s="4" t="s">
        <v>1100</v>
      </c>
      <c r="C299" s="4" t="s">
        <v>1101</v>
      </c>
      <c r="D299" s="6" t="s">
        <v>546</v>
      </c>
      <c r="E299" s="8">
        <v>1581038726.9900002</v>
      </c>
      <c r="F299" s="8">
        <v>1106727109</v>
      </c>
      <c r="G299" s="7" t="s">
        <v>474</v>
      </c>
      <c r="H299" s="7"/>
      <c r="I299" s="5" t="s">
        <v>11</v>
      </c>
      <c r="J299" s="5" t="s">
        <v>11</v>
      </c>
      <c r="K299" s="5" t="s">
        <v>529</v>
      </c>
      <c r="L299" s="5" t="s">
        <v>580</v>
      </c>
      <c r="M299" s="5" t="s">
        <v>581</v>
      </c>
      <c r="N299" s="5" t="s">
        <v>593</v>
      </c>
      <c r="O299" s="5" t="s">
        <v>593</v>
      </c>
      <c r="P299" s="5" t="s">
        <v>20</v>
      </c>
    </row>
    <row r="300" spans="1:16">
      <c r="B300" s="4" t="s">
        <v>1102</v>
      </c>
      <c r="C300" s="4" t="s">
        <v>1103</v>
      </c>
      <c r="D300" s="6" t="s">
        <v>546</v>
      </c>
      <c r="E300" s="8">
        <v>5577271655.1699982</v>
      </c>
      <c r="F300" s="8">
        <v>3792544726</v>
      </c>
      <c r="G300" s="7" t="s">
        <v>474</v>
      </c>
      <c r="H300" s="7"/>
      <c r="I300" s="5" t="s">
        <v>645</v>
      </c>
      <c r="J300" s="5" t="s">
        <v>540</v>
      </c>
      <c r="K300" s="5" t="s">
        <v>541</v>
      </c>
      <c r="L300" s="5" t="s">
        <v>580</v>
      </c>
      <c r="M300" s="5" t="s">
        <v>648</v>
      </c>
      <c r="N300" s="5" t="s">
        <v>593</v>
      </c>
      <c r="O300" s="5" t="s">
        <v>593</v>
      </c>
      <c r="P300" s="5" t="s">
        <v>20</v>
      </c>
    </row>
    <row r="301" spans="1:16">
      <c r="A301" s="6">
        <v>1</v>
      </c>
      <c r="B301" s="4" t="s">
        <v>1104</v>
      </c>
      <c r="C301" s="4" t="s">
        <v>1105</v>
      </c>
      <c r="D301" s="6" t="s">
        <v>538</v>
      </c>
      <c r="E301" s="8">
        <v>5088668334.0299997</v>
      </c>
      <c r="F301" s="8">
        <v>2682534000</v>
      </c>
      <c r="G301" s="7" t="s">
        <v>474</v>
      </c>
      <c r="H301" s="7"/>
      <c r="I301" s="5" t="s">
        <v>528</v>
      </c>
      <c r="J301" s="5" t="s">
        <v>528</v>
      </c>
      <c r="K301" s="5" t="s">
        <v>529</v>
      </c>
      <c r="L301" s="5" t="s">
        <v>580</v>
      </c>
      <c r="M301" s="5" t="s">
        <v>581</v>
      </c>
      <c r="N301" s="5" t="s">
        <v>593</v>
      </c>
      <c r="O301" s="5" t="s">
        <v>19</v>
      </c>
      <c r="P301" s="5" t="s">
        <v>19</v>
      </c>
    </row>
    <row r="302" spans="1:16">
      <c r="B302" s="4" t="s">
        <v>1106</v>
      </c>
      <c r="C302" s="4" t="s">
        <v>1107</v>
      </c>
      <c r="D302" s="6" t="s">
        <v>546</v>
      </c>
      <c r="E302" s="8">
        <v>1817286580</v>
      </c>
      <c r="F302" s="8">
        <v>726914632</v>
      </c>
      <c r="G302" s="7" t="s">
        <v>474</v>
      </c>
      <c r="H302" s="7"/>
      <c r="I302" s="5" t="s">
        <v>11</v>
      </c>
      <c r="J302" s="5" t="s">
        <v>11</v>
      </c>
      <c r="K302" s="5" t="s">
        <v>529</v>
      </c>
      <c r="L302" s="5" t="s">
        <v>580</v>
      </c>
      <c r="M302" s="5" t="s">
        <v>581</v>
      </c>
      <c r="N302" s="5" t="s">
        <v>532</v>
      </c>
      <c r="O302" s="5" t="s">
        <v>532</v>
      </c>
      <c r="P302" s="5" t="s">
        <v>20</v>
      </c>
    </row>
    <row r="303" spans="1:16">
      <c r="B303" s="4" t="s">
        <v>1108</v>
      </c>
      <c r="C303" s="4" t="s">
        <v>1109</v>
      </c>
      <c r="D303" s="6" t="s">
        <v>546</v>
      </c>
      <c r="E303" s="8">
        <v>2000000000</v>
      </c>
      <c r="F303" s="8">
        <v>800000000</v>
      </c>
      <c r="G303" s="7" t="s">
        <v>474</v>
      </c>
      <c r="H303" s="7"/>
      <c r="I303" s="5" t="s">
        <v>11</v>
      </c>
      <c r="J303" s="5" t="s">
        <v>11</v>
      </c>
      <c r="K303" s="5" t="s">
        <v>529</v>
      </c>
      <c r="L303" s="5" t="s">
        <v>580</v>
      </c>
      <c r="M303" s="5" t="s">
        <v>581</v>
      </c>
      <c r="N303" s="5" t="s">
        <v>532</v>
      </c>
      <c r="O303" s="5" t="s">
        <v>532</v>
      </c>
      <c r="P303" s="5" t="s">
        <v>20</v>
      </c>
    </row>
    <row r="304" spans="1:16">
      <c r="A304" s="6">
        <v>1</v>
      </c>
      <c r="B304" s="4" t="s">
        <v>1110</v>
      </c>
      <c r="C304" s="4" t="s">
        <v>1111</v>
      </c>
      <c r="D304" s="6" t="s">
        <v>546</v>
      </c>
      <c r="E304" s="8">
        <v>5534632274.1300001</v>
      </c>
      <c r="F304" s="8">
        <v>3874242592</v>
      </c>
      <c r="G304" s="7" t="s">
        <v>474</v>
      </c>
      <c r="H304" s="7"/>
      <c r="I304" s="5" t="s">
        <v>11</v>
      </c>
      <c r="J304" s="5" t="s">
        <v>11</v>
      </c>
      <c r="K304" s="5" t="s">
        <v>529</v>
      </c>
      <c r="L304" s="5" t="s">
        <v>580</v>
      </c>
      <c r="M304" s="5" t="s">
        <v>581</v>
      </c>
      <c r="N304" s="5" t="s">
        <v>593</v>
      </c>
      <c r="O304" s="5" t="s">
        <v>593</v>
      </c>
      <c r="P304" s="5" t="s">
        <v>20</v>
      </c>
    </row>
    <row r="305" spans="1:16">
      <c r="A305" s="6">
        <v>1</v>
      </c>
      <c r="B305" s="4" t="s">
        <v>1112</v>
      </c>
      <c r="C305" s="4" t="s">
        <v>1113</v>
      </c>
      <c r="D305" s="6" t="s">
        <v>546</v>
      </c>
      <c r="E305" s="8">
        <v>5635999999.6700001</v>
      </c>
      <c r="F305" s="8">
        <v>3723000000</v>
      </c>
      <c r="G305" s="7" t="s">
        <v>474</v>
      </c>
      <c r="H305" s="7"/>
      <c r="I305" s="5" t="s">
        <v>11</v>
      </c>
      <c r="J305" s="5" t="s">
        <v>11</v>
      </c>
      <c r="K305" s="5" t="s">
        <v>529</v>
      </c>
      <c r="L305" s="5" t="s">
        <v>580</v>
      </c>
      <c r="M305" s="5" t="s">
        <v>581</v>
      </c>
      <c r="N305" s="5" t="s">
        <v>593</v>
      </c>
      <c r="O305" s="5" t="s">
        <v>19</v>
      </c>
      <c r="P305" s="5" t="s">
        <v>19</v>
      </c>
    </row>
    <row r="306" spans="1:16">
      <c r="B306" s="4" t="s">
        <v>1114</v>
      </c>
      <c r="C306" s="4" t="s">
        <v>1115</v>
      </c>
      <c r="D306" s="6" t="s">
        <v>546</v>
      </c>
      <c r="E306" s="8">
        <v>5858950301.1399994</v>
      </c>
      <c r="F306" s="8">
        <v>4101265211</v>
      </c>
      <c r="G306" s="7" t="s">
        <v>474</v>
      </c>
      <c r="H306" s="7"/>
      <c r="I306" s="5" t="s">
        <v>11</v>
      </c>
      <c r="J306" s="5" t="s">
        <v>11</v>
      </c>
      <c r="K306" s="5" t="s">
        <v>529</v>
      </c>
      <c r="L306" s="5" t="s">
        <v>580</v>
      </c>
      <c r="M306" s="5" t="s">
        <v>581</v>
      </c>
      <c r="N306" s="5" t="s">
        <v>593</v>
      </c>
      <c r="O306" s="5" t="s">
        <v>593</v>
      </c>
      <c r="P306" s="5" t="s">
        <v>20</v>
      </c>
    </row>
    <row r="307" spans="1:16">
      <c r="A307" s="6">
        <v>1</v>
      </c>
      <c r="B307" s="4" t="s">
        <v>1116</v>
      </c>
      <c r="C307" s="4" t="s">
        <v>1117</v>
      </c>
      <c r="D307" s="6" t="s">
        <v>550</v>
      </c>
      <c r="E307" s="8">
        <v>981230289.80000007</v>
      </c>
      <c r="F307" s="8">
        <v>512623353</v>
      </c>
      <c r="G307" s="7" t="s">
        <v>474</v>
      </c>
      <c r="H307" s="7"/>
      <c r="I307" s="5" t="s">
        <v>15</v>
      </c>
      <c r="J307" s="5" t="s">
        <v>15</v>
      </c>
      <c r="K307" s="5" t="s">
        <v>529</v>
      </c>
      <c r="L307" s="5" t="s">
        <v>580</v>
      </c>
      <c r="M307" s="5" t="s">
        <v>728</v>
      </c>
      <c r="N307" s="5" t="s">
        <v>19</v>
      </c>
      <c r="O307" s="5" t="s">
        <v>19</v>
      </c>
      <c r="P307" s="5" t="s">
        <v>19</v>
      </c>
    </row>
    <row r="308" spans="1:16">
      <c r="B308" s="4" t="s">
        <v>1118</v>
      </c>
      <c r="C308" s="4" t="s">
        <v>1119</v>
      </c>
      <c r="D308" s="6" t="s">
        <v>550</v>
      </c>
      <c r="E308" s="8">
        <v>612347707.87</v>
      </c>
      <c r="F308" s="8">
        <v>315091539</v>
      </c>
      <c r="G308" s="7" t="s">
        <v>474</v>
      </c>
      <c r="H308" s="7"/>
      <c r="I308" s="5" t="s">
        <v>17</v>
      </c>
      <c r="J308" s="5" t="s">
        <v>17</v>
      </c>
      <c r="K308" s="5" t="s">
        <v>529</v>
      </c>
      <c r="L308" s="5" t="s">
        <v>580</v>
      </c>
      <c r="M308" s="5" t="s">
        <v>614</v>
      </c>
      <c r="N308" s="5" t="s">
        <v>19</v>
      </c>
      <c r="O308" s="5" t="s">
        <v>19</v>
      </c>
      <c r="P308" s="5" t="s">
        <v>19</v>
      </c>
    </row>
    <row r="309" spans="1:16">
      <c r="B309" s="4" t="s">
        <v>1120</v>
      </c>
      <c r="C309" s="4" t="s">
        <v>1121</v>
      </c>
      <c r="D309" s="6" t="s">
        <v>554</v>
      </c>
      <c r="E309" s="8">
        <v>987290803</v>
      </c>
      <c r="F309" s="8">
        <v>518216830</v>
      </c>
      <c r="G309" s="7" t="s">
        <v>474</v>
      </c>
      <c r="H309" s="7"/>
      <c r="I309" s="5" t="s">
        <v>14</v>
      </c>
      <c r="J309" s="5" t="s">
        <v>14</v>
      </c>
      <c r="K309" s="5" t="s">
        <v>555</v>
      </c>
      <c r="L309" s="5" t="s">
        <v>580</v>
      </c>
      <c r="M309" s="5" t="s">
        <v>805</v>
      </c>
      <c r="N309" s="5" t="s">
        <v>19</v>
      </c>
      <c r="O309" s="5" t="s">
        <v>19</v>
      </c>
      <c r="P309" s="5" t="s">
        <v>19</v>
      </c>
    </row>
    <row r="310" spans="1:16">
      <c r="B310" s="4" t="s">
        <v>1122</v>
      </c>
      <c r="C310" s="4" t="s">
        <v>1123</v>
      </c>
      <c r="D310" s="6" t="s">
        <v>550</v>
      </c>
      <c r="E310" s="8">
        <v>161982718.41</v>
      </c>
      <c r="F310" s="8">
        <v>83452183</v>
      </c>
      <c r="G310" s="7" t="s">
        <v>474</v>
      </c>
      <c r="H310" s="7"/>
      <c r="I310" s="5" t="s">
        <v>16</v>
      </c>
      <c r="J310" s="5" t="s">
        <v>16</v>
      </c>
      <c r="K310" s="5" t="s">
        <v>555</v>
      </c>
      <c r="L310" s="5" t="s">
        <v>580</v>
      </c>
      <c r="M310" s="5" t="s">
        <v>733</v>
      </c>
      <c r="N310" s="5" t="s">
        <v>19</v>
      </c>
      <c r="O310" s="5" t="s">
        <v>19</v>
      </c>
      <c r="P310" s="5" t="s">
        <v>19</v>
      </c>
    </row>
    <row r="311" spans="1:16">
      <c r="B311" s="4" t="s">
        <v>3</v>
      </c>
      <c r="C311" s="4" t="s">
        <v>438</v>
      </c>
      <c r="E311" s="8"/>
      <c r="F311" s="8"/>
      <c r="G311" s="7"/>
      <c r="H311" s="7"/>
      <c r="P311" s="5"/>
    </row>
    <row r="312" spans="1:16">
      <c r="B312" s="4" t="s">
        <v>525</v>
      </c>
      <c r="C312" s="4" t="s">
        <v>438</v>
      </c>
      <c r="E312" s="8"/>
      <c r="F312" s="8"/>
      <c r="G312" s="7"/>
      <c r="H312" s="7"/>
      <c r="P312" s="5"/>
    </row>
    <row r="313" spans="1:16">
      <c r="B313" s="4" t="s">
        <v>1124</v>
      </c>
      <c r="C313" s="4" t="s">
        <v>1125</v>
      </c>
      <c r="D313" s="6" t="s">
        <v>550</v>
      </c>
      <c r="E313" s="8">
        <v>40040341.319999993</v>
      </c>
      <c r="F313" s="8">
        <v>30198256</v>
      </c>
      <c r="G313" s="7" t="s">
        <v>478</v>
      </c>
      <c r="H313" s="7"/>
      <c r="I313" s="5" t="s">
        <v>15</v>
      </c>
      <c r="J313" s="5" t="s">
        <v>15</v>
      </c>
      <c r="K313" s="5" t="s">
        <v>529</v>
      </c>
      <c r="L313" s="5" t="s">
        <v>530</v>
      </c>
      <c r="M313" s="5" t="s">
        <v>535</v>
      </c>
      <c r="N313" s="5" t="s">
        <v>19</v>
      </c>
      <c r="O313" s="5" t="s">
        <v>19</v>
      </c>
      <c r="P313" s="5" t="s">
        <v>19</v>
      </c>
    </row>
    <row r="314" spans="1:16">
      <c r="B314" s="4" t="s">
        <v>1126</v>
      </c>
      <c r="C314" s="4" t="s">
        <v>1127</v>
      </c>
      <c r="D314" s="6" t="s">
        <v>538</v>
      </c>
      <c r="E314" s="8">
        <v>88386460</v>
      </c>
      <c r="F314" s="8">
        <v>79547814</v>
      </c>
      <c r="G314" s="7" t="s">
        <v>478</v>
      </c>
      <c r="H314" s="7"/>
      <c r="I314" s="5" t="s">
        <v>528</v>
      </c>
      <c r="J314" s="5" t="s">
        <v>528</v>
      </c>
      <c r="K314" s="5" t="s">
        <v>529</v>
      </c>
      <c r="L314" s="5" t="s">
        <v>530</v>
      </c>
      <c r="M314" s="5" t="s">
        <v>531</v>
      </c>
      <c r="N314" s="5" t="s">
        <v>593</v>
      </c>
      <c r="O314" s="5" t="s">
        <v>19</v>
      </c>
      <c r="P314" s="5" t="s">
        <v>19</v>
      </c>
    </row>
    <row r="315" spans="1:16">
      <c r="A315" s="6">
        <v>1</v>
      </c>
      <c r="B315" s="4" t="s">
        <v>1128</v>
      </c>
      <c r="C315" s="4" t="s">
        <v>1129</v>
      </c>
      <c r="D315" s="6" t="s">
        <v>546</v>
      </c>
      <c r="E315" s="8">
        <v>7742600097.050004</v>
      </c>
      <c r="F315" s="8">
        <v>6194710531</v>
      </c>
      <c r="G315" s="7" t="s">
        <v>478</v>
      </c>
      <c r="H315" s="7"/>
      <c r="I315" s="5" t="s">
        <v>625</v>
      </c>
      <c r="J315" s="5" t="s">
        <v>540</v>
      </c>
      <c r="K315" s="5" t="s">
        <v>541</v>
      </c>
      <c r="L315" s="5" t="s">
        <v>580</v>
      </c>
      <c r="M315" s="5" t="s">
        <v>648</v>
      </c>
      <c r="N315" s="5" t="s">
        <v>593</v>
      </c>
      <c r="O315" s="5" t="s">
        <v>19</v>
      </c>
      <c r="P315" s="5" t="s">
        <v>19</v>
      </c>
    </row>
    <row r="316" spans="1:16">
      <c r="B316" s="4" t="s">
        <v>1130</v>
      </c>
      <c r="C316" s="4" t="s">
        <v>1131</v>
      </c>
      <c r="D316" s="6" t="s">
        <v>550</v>
      </c>
      <c r="E316" s="8">
        <v>323982787.01999998</v>
      </c>
      <c r="F316" s="8">
        <v>303395685</v>
      </c>
      <c r="G316" s="7" t="s">
        <v>478</v>
      </c>
      <c r="H316" s="7"/>
      <c r="I316" s="5" t="s">
        <v>17</v>
      </c>
      <c r="J316" s="5" t="s">
        <v>17</v>
      </c>
      <c r="K316" s="5" t="s">
        <v>529</v>
      </c>
      <c r="L316" s="5" t="s">
        <v>580</v>
      </c>
      <c r="M316" s="5" t="s">
        <v>614</v>
      </c>
      <c r="N316" s="5" t="s">
        <v>19</v>
      </c>
      <c r="O316" s="5" t="s">
        <v>19</v>
      </c>
      <c r="P316" s="5" t="s">
        <v>19</v>
      </c>
    </row>
    <row r="317" spans="1:16">
      <c r="B317" s="4" t="s">
        <v>1132</v>
      </c>
      <c r="C317" s="4" t="s">
        <v>1133</v>
      </c>
      <c r="D317" s="6" t="s">
        <v>554</v>
      </c>
      <c r="E317" s="8">
        <v>87405110</v>
      </c>
      <c r="F317" s="8">
        <v>61183577</v>
      </c>
      <c r="G317" s="7" t="s">
        <v>478</v>
      </c>
      <c r="H317" s="7"/>
      <c r="I317" s="5" t="s">
        <v>14</v>
      </c>
      <c r="J317" s="5" t="s">
        <v>14</v>
      </c>
      <c r="K317" s="5" t="s">
        <v>555</v>
      </c>
      <c r="L317" s="5" t="s">
        <v>542</v>
      </c>
      <c r="M317" s="5" t="s">
        <v>586</v>
      </c>
      <c r="N317" s="5" t="s">
        <v>19</v>
      </c>
      <c r="O317" s="5" t="s">
        <v>19</v>
      </c>
      <c r="P317" s="5" t="s">
        <v>19</v>
      </c>
    </row>
    <row r="318" spans="1:16">
      <c r="B318" s="4" t="s">
        <v>1134</v>
      </c>
      <c r="C318" s="4" t="s">
        <v>1135</v>
      </c>
      <c r="D318" s="6" t="s">
        <v>550</v>
      </c>
      <c r="E318" s="8">
        <v>39294787.680000007</v>
      </c>
      <c r="F318" s="8">
        <v>29951128</v>
      </c>
      <c r="G318" s="7" t="s">
        <v>478</v>
      </c>
      <c r="H318" s="7"/>
      <c r="I318" s="5" t="s">
        <v>16</v>
      </c>
      <c r="J318" s="5" t="s">
        <v>16</v>
      </c>
      <c r="K318" s="5" t="s">
        <v>555</v>
      </c>
      <c r="L318" s="5" t="s">
        <v>530</v>
      </c>
      <c r="M318" s="5" t="s">
        <v>535</v>
      </c>
      <c r="N318" s="5" t="s">
        <v>19</v>
      </c>
      <c r="O318" s="5" t="s">
        <v>19</v>
      </c>
      <c r="P318" s="5" t="s">
        <v>19</v>
      </c>
    </row>
    <row r="319" spans="1:16">
      <c r="B319" s="4" t="s">
        <v>3</v>
      </c>
      <c r="C319" s="4" t="s">
        <v>438</v>
      </c>
      <c r="E319" s="8"/>
      <c r="F319" s="8"/>
      <c r="G319" s="7"/>
      <c r="H319" s="7"/>
      <c r="P319" s="5"/>
    </row>
    <row r="320" spans="1:16">
      <c r="B320" s="4" t="s">
        <v>525</v>
      </c>
      <c r="C320" s="4" t="s">
        <v>438</v>
      </c>
      <c r="E320" s="8"/>
      <c r="F320" s="8"/>
      <c r="G320" s="7"/>
      <c r="H320" s="7"/>
      <c r="P320" s="5"/>
    </row>
    <row r="321" spans="1:16">
      <c r="B321" s="4" t="s">
        <v>1136</v>
      </c>
      <c r="C321" s="4" t="s">
        <v>1137</v>
      </c>
      <c r="D321" s="6" t="s">
        <v>538</v>
      </c>
      <c r="E321" s="8">
        <v>43764686.990000002</v>
      </c>
      <c r="F321" s="8">
        <v>19246970</v>
      </c>
      <c r="G321" s="7" t="s">
        <v>480</v>
      </c>
      <c r="H321" s="7"/>
      <c r="I321" s="5" t="s">
        <v>539</v>
      </c>
      <c r="J321" s="5" t="s">
        <v>540</v>
      </c>
      <c r="K321" s="5" t="s">
        <v>541</v>
      </c>
      <c r="L321" s="5" t="s">
        <v>530</v>
      </c>
      <c r="M321" s="5" t="s">
        <v>634</v>
      </c>
      <c r="N321" s="5" t="s">
        <v>532</v>
      </c>
      <c r="O321" s="5" t="s">
        <v>19</v>
      </c>
      <c r="P321" s="5" t="s">
        <v>19</v>
      </c>
    </row>
    <row r="322" spans="1:16">
      <c r="B322" s="4" t="s">
        <v>1138</v>
      </c>
      <c r="C322" s="4" t="s">
        <v>1139</v>
      </c>
      <c r="D322" s="6" t="s">
        <v>550</v>
      </c>
      <c r="E322" s="8">
        <v>13539743.560000004</v>
      </c>
      <c r="F322" s="8">
        <v>10395551</v>
      </c>
      <c r="G322" s="7" t="s">
        <v>480</v>
      </c>
      <c r="H322" s="7"/>
      <c r="I322" s="5" t="s">
        <v>17</v>
      </c>
      <c r="J322" s="5" t="s">
        <v>17</v>
      </c>
      <c r="K322" s="5" t="s">
        <v>529</v>
      </c>
      <c r="L322" s="5" t="s">
        <v>530</v>
      </c>
      <c r="M322" s="5" t="s">
        <v>535</v>
      </c>
      <c r="N322" s="5" t="s">
        <v>19</v>
      </c>
      <c r="O322" s="5" t="s">
        <v>19</v>
      </c>
      <c r="P322" s="5" t="s">
        <v>19</v>
      </c>
    </row>
    <row r="323" spans="1:16">
      <c r="A323" s="6">
        <v>1</v>
      </c>
      <c r="B323" s="4" t="s">
        <v>1140</v>
      </c>
      <c r="C323" s="4" t="s">
        <v>1141</v>
      </c>
      <c r="D323" s="6" t="s">
        <v>546</v>
      </c>
      <c r="E323" s="8">
        <v>46417827.989999995</v>
      </c>
      <c r="F323" s="8">
        <v>19678869</v>
      </c>
      <c r="G323" s="7" t="s">
        <v>480</v>
      </c>
      <c r="H323" s="7"/>
      <c r="I323" s="5" t="s">
        <v>547</v>
      </c>
      <c r="J323" s="5" t="s">
        <v>540</v>
      </c>
      <c r="K323" s="5" t="s">
        <v>541</v>
      </c>
      <c r="L323" s="5" t="s">
        <v>530</v>
      </c>
      <c r="M323" s="5" t="s">
        <v>634</v>
      </c>
      <c r="N323" s="5" t="s">
        <v>532</v>
      </c>
      <c r="O323" s="5" t="s">
        <v>19</v>
      </c>
      <c r="P323" s="5" t="s">
        <v>19</v>
      </c>
    </row>
    <row r="324" spans="1:16">
      <c r="B324" s="4" t="s">
        <v>1142</v>
      </c>
      <c r="C324" s="4" t="s">
        <v>1143</v>
      </c>
      <c r="D324" s="6" t="s">
        <v>550</v>
      </c>
      <c r="E324" s="8">
        <v>27814851.140000001</v>
      </c>
      <c r="F324" s="8">
        <v>22980621</v>
      </c>
      <c r="G324" s="7" t="s">
        <v>480</v>
      </c>
      <c r="H324" s="7"/>
      <c r="I324" s="5" t="s">
        <v>15</v>
      </c>
      <c r="J324" s="5" t="s">
        <v>15</v>
      </c>
      <c r="K324" s="5" t="s">
        <v>529</v>
      </c>
      <c r="L324" s="5" t="s">
        <v>530</v>
      </c>
      <c r="M324" s="5" t="s">
        <v>535</v>
      </c>
      <c r="N324" s="5" t="s">
        <v>19</v>
      </c>
      <c r="O324" s="5" t="s">
        <v>19</v>
      </c>
      <c r="P324" s="5" t="s">
        <v>19</v>
      </c>
    </row>
    <row r="325" spans="1:16">
      <c r="B325" s="4" t="s">
        <v>1144</v>
      </c>
      <c r="C325" s="4" t="s">
        <v>1145</v>
      </c>
      <c r="D325" s="6" t="s">
        <v>550</v>
      </c>
      <c r="E325" s="8">
        <v>18525290.740000002</v>
      </c>
      <c r="F325" s="8">
        <v>14093404</v>
      </c>
      <c r="G325" s="7" t="s">
        <v>480</v>
      </c>
      <c r="H325" s="7"/>
      <c r="I325" s="5" t="s">
        <v>16</v>
      </c>
      <c r="J325" s="5" t="s">
        <v>16</v>
      </c>
      <c r="K325" s="5" t="s">
        <v>555</v>
      </c>
      <c r="L325" s="5" t="s">
        <v>530</v>
      </c>
      <c r="M325" s="5" t="s">
        <v>535</v>
      </c>
      <c r="N325" s="5" t="s">
        <v>19</v>
      </c>
      <c r="O325" s="5" t="s">
        <v>19</v>
      </c>
      <c r="P325" s="5" t="s">
        <v>19</v>
      </c>
    </row>
    <row r="326" spans="1:16">
      <c r="B326" s="4" t="s">
        <v>3</v>
      </c>
      <c r="C326" s="4" t="s">
        <v>438</v>
      </c>
      <c r="E326" s="8"/>
      <c r="F326" s="8"/>
      <c r="G326" s="7"/>
      <c r="H326" s="7"/>
      <c r="P326" s="5"/>
    </row>
    <row r="327" spans="1:16">
      <c r="B327" s="4" t="s">
        <v>525</v>
      </c>
      <c r="C327" s="4" t="s">
        <v>438</v>
      </c>
      <c r="E327" s="8"/>
      <c r="F327" s="8"/>
      <c r="G327" s="7"/>
      <c r="H327" s="7"/>
      <c r="P327" s="5"/>
    </row>
    <row r="328" spans="1:16">
      <c r="B328" s="4" t="s">
        <v>1146</v>
      </c>
      <c r="C328" s="4" t="s">
        <v>1147</v>
      </c>
      <c r="D328" s="6" t="s">
        <v>538</v>
      </c>
      <c r="E328" s="8">
        <v>36153334</v>
      </c>
      <c r="F328" s="8">
        <v>32538000</v>
      </c>
      <c r="G328" s="7" t="s">
        <v>476</v>
      </c>
      <c r="H328" s="7"/>
      <c r="I328" s="5" t="s">
        <v>528</v>
      </c>
      <c r="J328" s="5" t="s">
        <v>528</v>
      </c>
      <c r="K328" s="5" t="s">
        <v>529</v>
      </c>
      <c r="L328" s="5" t="s">
        <v>530</v>
      </c>
      <c r="M328" s="5" t="s">
        <v>531</v>
      </c>
      <c r="N328" s="5" t="s">
        <v>593</v>
      </c>
      <c r="O328" s="5" t="s">
        <v>19</v>
      </c>
      <c r="P328" s="5" t="s">
        <v>19</v>
      </c>
    </row>
    <row r="329" spans="1:16">
      <c r="B329" s="4" t="s">
        <v>1148</v>
      </c>
      <c r="C329" s="4" t="s">
        <v>1149</v>
      </c>
      <c r="D329" s="6" t="s">
        <v>550</v>
      </c>
      <c r="E329" s="8">
        <v>41804171.979999997</v>
      </c>
      <c r="F329" s="8">
        <v>32004016</v>
      </c>
      <c r="G329" s="7" t="s">
        <v>476</v>
      </c>
      <c r="H329" s="7"/>
      <c r="I329" s="5" t="s">
        <v>15</v>
      </c>
      <c r="J329" s="5" t="s">
        <v>15</v>
      </c>
      <c r="K329" s="5" t="s">
        <v>529</v>
      </c>
      <c r="L329" s="5" t="s">
        <v>530</v>
      </c>
      <c r="M329" s="5" t="s">
        <v>535</v>
      </c>
      <c r="N329" s="5" t="s">
        <v>19</v>
      </c>
      <c r="O329" s="5" t="s">
        <v>19</v>
      </c>
      <c r="P329" s="5" t="s">
        <v>19</v>
      </c>
    </row>
    <row r="330" spans="1:16">
      <c r="B330" s="4" t="s">
        <v>1150</v>
      </c>
      <c r="C330" s="4" t="s">
        <v>1151</v>
      </c>
      <c r="D330" s="6" t="s">
        <v>550</v>
      </c>
      <c r="E330" s="8">
        <v>123556749.98</v>
      </c>
      <c r="F330" s="8">
        <v>94083305</v>
      </c>
      <c r="G330" s="7" t="s">
        <v>476</v>
      </c>
      <c r="H330" s="7"/>
      <c r="I330" s="5" t="s">
        <v>17</v>
      </c>
      <c r="J330" s="5" t="s">
        <v>17</v>
      </c>
      <c r="K330" s="5" t="s">
        <v>529</v>
      </c>
      <c r="L330" s="5" t="s">
        <v>542</v>
      </c>
      <c r="M330" s="5" t="s">
        <v>622</v>
      </c>
      <c r="N330" s="5" t="s">
        <v>19</v>
      </c>
      <c r="O330" s="5" t="s">
        <v>19</v>
      </c>
      <c r="P330" s="5" t="s">
        <v>19</v>
      </c>
    </row>
    <row r="331" spans="1:16">
      <c r="A331" s="6">
        <v>1</v>
      </c>
      <c r="B331" s="4" t="s">
        <v>1152</v>
      </c>
      <c r="C331" s="4" t="s">
        <v>1153</v>
      </c>
      <c r="D331" s="6" t="s">
        <v>546</v>
      </c>
      <c r="E331" s="8">
        <v>5178528149.04</v>
      </c>
      <c r="F331" s="8">
        <v>4401748919</v>
      </c>
      <c r="G331" s="7" t="s">
        <v>476</v>
      </c>
      <c r="H331" s="7"/>
      <c r="I331" s="5" t="s">
        <v>1154</v>
      </c>
      <c r="J331" s="5" t="s">
        <v>540</v>
      </c>
      <c r="K331" s="5" t="s">
        <v>541</v>
      </c>
      <c r="L331" s="5" t="s">
        <v>580</v>
      </c>
      <c r="M331" s="5" t="s">
        <v>648</v>
      </c>
      <c r="N331" s="5" t="s">
        <v>593</v>
      </c>
      <c r="O331" s="5" t="s">
        <v>19</v>
      </c>
      <c r="P331" s="5" t="s">
        <v>19</v>
      </c>
    </row>
    <row r="332" spans="1:16">
      <c r="B332" s="4" t="s">
        <v>1155</v>
      </c>
      <c r="C332" s="4" t="s">
        <v>1156</v>
      </c>
      <c r="D332" s="6" t="s">
        <v>554</v>
      </c>
      <c r="E332" s="8">
        <v>192680996</v>
      </c>
      <c r="F332" s="8">
        <v>134876696</v>
      </c>
      <c r="G332" s="7" t="s">
        <v>476</v>
      </c>
      <c r="H332" s="7"/>
      <c r="I332" s="5" t="s">
        <v>14</v>
      </c>
      <c r="J332" s="5" t="s">
        <v>14</v>
      </c>
      <c r="K332" s="5" t="s">
        <v>555</v>
      </c>
      <c r="L332" s="5" t="s">
        <v>542</v>
      </c>
      <c r="M332" s="5" t="s">
        <v>586</v>
      </c>
      <c r="N332" s="5" t="s">
        <v>19</v>
      </c>
      <c r="O332" s="5" t="s">
        <v>19</v>
      </c>
      <c r="P332" s="5" t="s">
        <v>19</v>
      </c>
    </row>
    <row r="333" spans="1:16">
      <c r="B333" s="4" t="s">
        <v>1157</v>
      </c>
      <c r="C333" s="4" t="s">
        <v>1158</v>
      </c>
      <c r="D333" s="6" t="s">
        <v>550</v>
      </c>
      <c r="E333" s="8">
        <v>42957118.600000009</v>
      </c>
      <c r="F333" s="8">
        <v>32730152</v>
      </c>
      <c r="G333" s="7" t="s">
        <v>476</v>
      </c>
      <c r="H333" s="7"/>
      <c r="I333" s="5" t="s">
        <v>16</v>
      </c>
      <c r="J333" s="5" t="s">
        <v>16</v>
      </c>
      <c r="K333" s="5" t="s">
        <v>555</v>
      </c>
      <c r="L333" s="5" t="s">
        <v>542</v>
      </c>
      <c r="M333" s="5" t="s">
        <v>619</v>
      </c>
      <c r="N333" s="5" t="s">
        <v>19</v>
      </c>
      <c r="O333" s="5" t="s">
        <v>19</v>
      </c>
      <c r="P333" s="5" t="s">
        <v>19</v>
      </c>
    </row>
    <row r="334" spans="1:16">
      <c r="B334" s="4" t="s">
        <v>3</v>
      </c>
      <c r="C334" s="4" t="s">
        <v>438</v>
      </c>
      <c r="E334" s="8"/>
      <c r="F334" s="8"/>
      <c r="G334" s="7"/>
      <c r="H334" s="7"/>
      <c r="P334" s="5"/>
    </row>
    <row r="335" spans="1:16">
      <c r="B335" s="4" t="s">
        <v>525</v>
      </c>
      <c r="C335" s="4" t="s">
        <v>438</v>
      </c>
      <c r="E335" s="8"/>
      <c r="F335" s="8"/>
      <c r="G335" s="7"/>
      <c r="H335" s="7"/>
      <c r="P335" s="5"/>
    </row>
    <row r="336" spans="1:16">
      <c r="B336" s="4" t="s">
        <v>1159</v>
      </c>
      <c r="C336" s="4" t="s">
        <v>1160</v>
      </c>
      <c r="D336" s="6" t="s">
        <v>538</v>
      </c>
      <c r="E336" s="8">
        <v>204869427.02000001</v>
      </c>
      <c r="F336" s="8">
        <v>124421656</v>
      </c>
      <c r="G336" s="7" t="s">
        <v>482</v>
      </c>
      <c r="H336" s="7"/>
      <c r="I336" s="5" t="s">
        <v>528</v>
      </c>
      <c r="J336" s="5" t="s">
        <v>528</v>
      </c>
      <c r="K336" s="5" t="s">
        <v>529</v>
      </c>
      <c r="L336" s="5" t="s">
        <v>542</v>
      </c>
      <c r="M336" s="5" t="s">
        <v>577</v>
      </c>
      <c r="N336" s="5" t="s">
        <v>561</v>
      </c>
      <c r="O336" s="5" t="s">
        <v>19</v>
      </c>
      <c r="P336" s="5" t="s">
        <v>19</v>
      </c>
    </row>
    <row r="337" spans="1:16">
      <c r="B337" s="4" t="s">
        <v>1161</v>
      </c>
      <c r="C337" s="4" t="s">
        <v>1162</v>
      </c>
      <c r="D337" s="6" t="s">
        <v>550</v>
      </c>
      <c r="E337" s="8">
        <v>48492432.32</v>
      </c>
      <c r="F337" s="8">
        <v>38435695</v>
      </c>
      <c r="G337" s="7" t="s">
        <v>482</v>
      </c>
      <c r="H337" s="7"/>
      <c r="I337" s="5" t="s">
        <v>17</v>
      </c>
      <c r="J337" s="5" t="s">
        <v>17</v>
      </c>
      <c r="K337" s="5" t="s">
        <v>529</v>
      </c>
      <c r="L337" s="5" t="s">
        <v>530</v>
      </c>
      <c r="M337" s="5" t="s">
        <v>535</v>
      </c>
      <c r="N337" s="5" t="s">
        <v>19</v>
      </c>
      <c r="O337" s="5" t="s">
        <v>19</v>
      </c>
      <c r="P337" s="5" t="s">
        <v>19</v>
      </c>
    </row>
    <row r="338" spans="1:16">
      <c r="A338" s="6">
        <v>1</v>
      </c>
      <c r="B338" s="4" t="s">
        <v>1163</v>
      </c>
      <c r="C338" s="4" t="s">
        <v>1164</v>
      </c>
      <c r="D338" s="6" t="s">
        <v>546</v>
      </c>
      <c r="E338" s="8">
        <v>994044010.96000028</v>
      </c>
      <c r="F338" s="8">
        <v>648328689</v>
      </c>
      <c r="G338" s="7" t="s">
        <v>482</v>
      </c>
      <c r="H338" s="7"/>
      <c r="I338" s="5" t="s">
        <v>997</v>
      </c>
      <c r="J338" s="5" t="s">
        <v>540</v>
      </c>
      <c r="K338" s="5" t="s">
        <v>541</v>
      </c>
      <c r="L338" s="5" t="s">
        <v>530</v>
      </c>
      <c r="M338" s="5" t="s">
        <v>634</v>
      </c>
      <c r="N338" s="5" t="s">
        <v>561</v>
      </c>
      <c r="O338" s="5" t="s">
        <v>19</v>
      </c>
      <c r="P338" s="5" t="s">
        <v>19</v>
      </c>
    </row>
    <row r="339" spans="1:16">
      <c r="B339" s="4" t="s">
        <v>1165</v>
      </c>
      <c r="C339" s="4" t="s">
        <v>1166</v>
      </c>
      <c r="D339" s="6" t="s">
        <v>550</v>
      </c>
      <c r="E339" s="8">
        <v>52460047.819999993</v>
      </c>
      <c r="F339" s="8">
        <v>43853812</v>
      </c>
      <c r="G339" s="7" t="s">
        <v>482</v>
      </c>
      <c r="H339" s="7"/>
      <c r="I339" s="5" t="s">
        <v>15</v>
      </c>
      <c r="J339" s="5" t="s">
        <v>15</v>
      </c>
      <c r="K339" s="5" t="s">
        <v>529</v>
      </c>
      <c r="L339" s="5" t="s">
        <v>542</v>
      </c>
      <c r="M339" s="5" t="s">
        <v>551</v>
      </c>
      <c r="N339" s="5" t="s">
        <v>19</v>
      </c>
      <c r="O339" s="5" t="s">
        <v>19</v>
      </c>
      <c r="P339" s="5" t="s">
        <v>19</v>
      </c>
    </row>
    <row r="340" spans="1:16">
      <c r="B340" s="4" t="s">
        <v>1167</v>
      </c>
      <c r="C340" s="4" t="s">
        <v>1168</v>
      </c>
      <c r="D340" s="6" t="s">
        <v>554</v>
      </c>
      <c r="E340" s="8">
        <v>31178987</v>
      </c>
      <c r="F340" s="8">
        <v>21825290</v>
      </c>
      <c r="G340" s="7" t="s">
        <v>482</v>
      </c>
      <c r="H340" s="7"/>
      <c r="I340" s="5" t="s">
        <v>14</v>
      </c>
      <c r="J340" s="5" t="s">
        <v>14</v>
      </c>
      <c r="K340" s="5" t="s">
        <v>555</v>
      </c>
      <c r="L340" s="5" t="s">
        <v>530</v>
      </c>
      <c r="M340" s="5" t="s">
        <v>556</v>
      </c>
      <c r="N340" s="5" t="s">
        <v>19</v>
      </c>
      <c r="O340" s="5" t="s">
        <v>19</v>
      </c>
      <c r="P340" s="5" t="s">
        <v>19</v>
      </c>
    </row>
    <row r="341" spans="1:16">
      <c r="B341" s="4" t="s">
        <v>1169</v>
      </c>
      <c r="C341" s="4" t="s">
        <v>1170</v>
      </c>
      <c r="D341" s="6" t="s">
        <v>550</v>
      </c>
      <c r="E341" s="8">
        <v>26997215.109999996</v>
      </c>
      <c r="F341" s="8">
        <v>22759189</v>
      </c>
      <c r="G341" s="7" t="s">
        <v>482</v>
      </c>
      <c r="H341" s="7"/>
      <c r="I341" s="5" t="s">
        <v>16</v>
      </c>
      <c r="J341" s="5" t="s">
        <v>16</v>
      </c>
      <c r="K341" s="5" t="s">
        <v>555</v>
      </c>
      <c r="L341" s="5" t="s">
        <v>530</v>
      </c>
      <c r="M341" s="5" t="s">
        <v>535</v>
      </c>
      <c r="N341" s="5" t="s">
        <v>19</v>
      </c>
      <c r="O341" s="5" t="s">
        <v>19</v>
      </c>
      <c r="P341" s="5" t="s">
        <v>19</v>
      </c>
    </row>
    <row r="342" spans="1:16">
      <c r="B342" s="4" t="s">
        <v>3</v>
      </c>
      <c r="C342" s="4" t="s">
        <v>438</v>
      </c>
      <c r="E342" s="8"/>
      <c r="F342" s="8"/>
      <c r="G342" s="7"/>
      <c r="H342" s="7"/>
      <c r="P342" s="5"/>
    </row>
    <row r="343" spans="1:16">
      <c r="B343" s="4" t="s">
        <v>525</v>
      </c>
      <c r="C343" s="4" t="s">
        <v>438</v>
      </c>
      <c r="E343" s="8"/>
      <c r="F343" s="8"/>
      <c r="G343" s="7"/>
      <c r="H343" s="7"/>
      <c r="P343" s="5"/>
    </row>
    <row r="344" spans="1:16">
      <c r="B344" s="4" t="s">
        <v>1171</v>
      </c>
      <c r="C344" s="4" t="s">
        <v>1172</v>
      </c>
      <c r="D344" s="6" t="s">
        <v>546</v>
      </c>
      <c r="E344" s="8">
        <v>216949149.97</v>
      </c>
      <c r="F344" s="8">
        <v>81773520</v>
      </c>
      <c r="G344" s="7" t="s">
        <v>484</v>
      </c>
      <c r="H344" s="7"/>
      <c r="I344" s="5" t="s">
        <v>11</v>
      </c>
      <c r="J344" s="5" t="s">
        <v>11</v>
      </c>
      <c r="K344" s="5" t="s">
        <v>529</v>
      </c>
      <c r="L344" s="5" t="s">
        <v>530</v>
      </c>
      <c r="M344" s="5" t="s">
        <v>596</v>
      </c>
      <c r="N344" s="5" t="s">
        <v>532</v>
      </c>
      <c r="O344" s="5" t="s">
        <v>532</v>
      </c>
      <c r="P344" s="5" t="s">
        <v>20</v>
      </c>
    </row>
    <row r="345" spans="1:16">
      <c r="B345" s="4" t="s">
        <v>1173</v>
      </c>
      <c r="C345" s="4" t="s">
        <v>1174</v>
      </c>
      <c r="D345" s="6" t="s">
        <v>546</v>
      </c>
      <c r="E345" s="8">
        <v>234170697.05999997</v>
      </c>
      <c r="F345" s="8">
        <v>108108492</v>
      </c>
      <c r="G345" s="7" t="s">
        <v>484</v>
      </c>
      <c r="H345" s="7"/>
      <c r="I345" s="5" t="s">
        <v>11</v>
      </c>
      <c r="J345" s="5" t="s">
        <v>11</v>
      </c>
      <c r="K345" s="5" t="s">
        <v>529</v>
      </c>
      <c r="L345" s="5" t="s">
        <v>530</v>
      </c>
      <c r="M345" s="5" t="s">
        <v>596</v>
      </c>
      <c r="N345" s="5" t="s">
        <v>561</v>
      </c>
      <c r="O345" s="5" t="s">
        <v>561</v>
      </c>
      <c r="P345" s="5" t="s">
        <v>20</v>
      </c>
    </row>
    <row r="346" spans="1:16">
      <c r="B346" s="4" t="s">
        <v>1175</v>
      </c>
      <c r="C346" s="4" t="s">
        <v>1176</v>
      </c>
      <c r="D346" s="6" t="s">
        <v>546</v>
      </c>
      <c r="E346" s="8">
        <v>311490494.03000003</v>
      </c>
      <c r="F346" s="8">
        <v>109021672</v>
      </c>
      <c r="G346" s="7" t="s">
        <v>484</v>
      </c>
      <c r="H346" s="7"/>
      <c r="I346" s="5" t="s">
        <v>11</v>
      </c>
      <c r="J346" s="5" t="s">
        <v>11</v>
      </c>
      <c r="K346" s="5" t="s">
        <v>529</v>
      </c>
      <c r="L346" s="5" t="s">
        <v>542</v>
      </c>
      <c r="M346" s="5" t="s">
        <v>570</v>
      </c>
      <c r="N346" s="5" t="s">
        <v>532</v>
      </c>
      <c r="O346" s="5" t="s">
        <v>532</v>
      </c>
      <c r="P346" s="5" t="s">
        <v>20</v>
      </c>
    </row>
    <row r="347" spans="1:16">
      <c r="A347" s="6">
        <v>1</v>
      </c>
      <c r="B347" s="4" t="s">
        <v>1177</v>
      </c>
      <c r="C347" s="4" t="s">
        <v>1178</v>
      </c>
      <c r="D347" s="6" t="s">
        <v>546</v>
      </c>
      <c r="E347" s="8">
        <v>498674111.97000003</v>
      </c>
      <c r="F347" s="8">
        <v>207345423</v>
      </c>
      <c r="G347" s="7" t="s">
        <v>484</v>
      </c>
      <c r="H347" s="7"/>
      <c r="I347" s="5" t="s">
        <v>11</v>
      </c>
      <c r="J347" s="5" t="s">
        <v>11</v>
      </c>
      <c r="K347" s="5" t="s">
        <v>529</v>
      </c>
      <c r="L347" s="5" t="s">
        <v>542</v>
      </c>
      <c r="M347" s="5" t="s">
        <v>570</v>
      </c>
      <c r="N347" s="5" t="s">
        <v>532</v>
      </c>
      <c r="O347" s="5" t="s">
        <v>532</v>
      </c>
      <c r="P347" s="5" t="s">
        <v>20</v>
      </c>
    </row>
    <row r="348" spans="1:16">
      <c r="B348" s="4" t="s">
        <v>1179</v>
      </c>
      <c r="C348" s="4" t="s">
        <v>1180</v>
      </c>
      <c r="D348" s="6" t="s">
        <v>550</v>
      </c>
      <c r="E348" s="8">
        <v>86535363.920000017</v>
      </c>
      <c r="F348" s="8">
        <v>78074808</v>
      </c>
      <c r="G348" s="7" t="s">
        <v>484</v>
      </c>
      <c r="H348" s="7"/>
      <c r="I348" s="5" t="s">
        <v>17</v>
      </c>
      <c r="J348" s="5" t="s">
        <v>17</v>
      </c>
      <c r="K348" s="5" t="s">
        <v>529</v>
      </c>
      <c r="L348" s="5" t="s">
        <v>542</v>
      </c>
      <c r="M348" s="5" t="s">
        <v>622</v>
      </c>
      <c r="N348" s="5" t="s">
        <v>19</v>
      </c>
      <c r="O348" s="5" t="s">
        <v>19</v>
      </c>
      <c r="P348" s="5" t="s">
        <v>19</v>
      </c>
    </row>
    <row r="349" spans="1:16">
      <c r="A349" s="6">
        <v>1</v>
      </c>
      <c r="B349" s="4" t="s">
        <v>1181</v>
      </c>
      <c r="C349" s="4" t="s">
        <v>1182</v>
      </c>
      <c r="D349" s="6" t="s">
        <v>546</v>
      </c>
      <c r="E349" s="8">
        <v>1246206602.1299999</v>
      </c>
      <c r="F349" s="8">
        <v>623103298</v>
      </c>
      <c r="G349" s="7" t="s">
        <v>484</v>
      </c>
      <c r="H349" s="7"/>
      <c r="I349" s="5" t="s">
        <v>13</v>
      </c>
      <c r="J349" s="5" t="s">
        <v>13</v>
      </c>
      <c r="K349" s="5" t="s">
        <v>529</v>
      </c>
      <c r="L349" s="5" t="s">
        <v>542</v>
      </c>
      <c r="M349" s="5" t="s">
        <v>874</v>
      </c>
      <c r="N349" s="5" t="s">
        <v>19</v>
      </c>
      <c r="O349" s="5" t="s">
        <v>19</v>
      </c>
      <c r="P349" s="5" t="s">
        <v>19</v>
      </c>
    </row>
    <row r="350" spans="1:16">
      <c r="B350" s="4" t="s">
        <v>1183</v>
      </c>
      <c r="C350" s="4" t="s">
        <v>1184</v>
      </c>
      <c r="D350" s="6" t="s">
        <v>538</v>
      </c>
      <c r="E350" s="8">
        <v>987779576.02999985</v>
      </c>
      <c r="F350" s="8">
        <v>413757776</v>
      </c>
      <c r="G350" s="7" t="s">
        <v>484</v>
      </c>
      <c r="H350" s="7"/>
      <c r="I350" s="5" t="s">
        <v>528</v>
      </c>
      <c r="J350" s="5" t="s">
        <v>528</v>
      </c>
      <c r="K350" s="5" t="s">
        <v>529</v>
      </c>
      <c r="L350" s="5" t="s">
        <v>542</v>
      </c>
      <c r="M350" s="5" t="s">
        <v>577</v>
      </c>
      <c r="N350" s="5" t="s">
        <v>532</v>
      </c>
      <c r="O350" s="5" t="s">
        <v>19</v>
      </c>
      <c r="P350" s="5" t="s">
        <v>19</v>
      </c>
    </row>
    <row r="351" spans="1:16">
      <c r="B351" s="4" t="s">
        <v>1185</v>
      </c>
      <c r="C351" s="4" t="s">
        <v>1186</v>
      </c>
      <c r="D351" s="6" t="s">
        <v>550</v>
      </c>
      <c r="E351" s="8">
        <v>289088923.37000012</v>
      </c>
      <c r="F351" s="8">
        <v>257315053</v>
      </c>
      <c r="G351" s="7" t="s">
        <v>484</v>
      </c>
      <c r="H351" s="7"/>
      <c r="I351" s="5" t="s">
        <v>15</v>
      </c>
      <c r="J351" s="5" t="s">
        <v>15</v>
      </c>
      <c r="K351" s="5" t="s">
        <v>529</v>
      </c>
      <c r="L351" s="5" t="s">
        <v>542</v>
      </c>
      <c r="M351" s="5" t="s">
        <v>551</v>
      </c>
      <c r="N351" s="5" t="s">
        <v>19</v>
      </c>
      <c r="O351" s="5" t="s">
        <v>19</v>
      </c>
      <c r="P351" s="5" t="s">
        <v>19</v>
      </c>
    </row>
    <row r="352" spans="1:16">
      <c r="B352" s="4" t="s">
        <v>1187</v>
      </c>
      <c r="C352" s="4" t="s">
        <v>1188</v>
      </c>
      <c r="D352" s="6" t="s">
        <v>554</v>
      </c>
      <c r="E352" s="8">
        <v>139891840</v>
      </c>
      <c r="F352" s="8">
        <v>97924288</v>
      </c>
      <c r="G352" s="7" t="s">
        <v>484</v>
      </c>
      <c r="H352" s="7"/>
      <c r="I352" s="5" t="s">
        <v>14</v>
      </c>
      <c r="J352" s="5" t="s">
        <v>14</v>
      </c>
      <c r="K352" s="5" t="s">
        <v>555</v>
      </c>
      <c r="L352" s="5" t="s">
        <v>542</v>
      </c>
      <c r="M352" s="5" t="s">
        <v>586</v>
      </c>
      <c r="N352" s="5" t="s">
        <v>19</v>
      </c>
      <c r="O352" s="5" t="s">
        <v>19</v>
      </c>
      <c r="P352" s="5" t="s">
        <v>19</v>
      </c>
    </row>
    <row r="353" spans="1:16">
      <c r="B353" s="4" t="s">
        <v>1189</v>
      </c>
      <c r="C353" s="4" t="s">
        <v>1190</v>
      </c>
      <c r="D353" s="6" t="s">
        <v>550</v>
      </c>
      <c r="E353" s="8">
        <v>45346877.779999994</v>
      </c>
      <c r="F353" s="8">
        <v>38594589</v>
      </c>
      <c r="G353" s="7" t="s">
        <v>484</v>
      </c>
      <c r="H353" s="7"/>
      <c r="I353" s="5" t="s">
        <v>16</v>
      </c>
      <c r="J353" s="5" t="s">
        <v>16</v>
      </c>
      <c r="K353" s="5" t="s">
        <v>555</v>
      </c>
      <c r="L353" s="5" t="s">
        <v>542</v>
      </c>
      <c r="M353" s="5" t="s">
        <v>619</v>
      </c>
      <c r="N353" s="5" t="s">
        <v>19</v>
      </c>
      <c r="O353" s="5" t="s">
        <v>19</v>
      </c>
      <c r="P353" s="5" t="s">
        <v>19</v>
      </c>
    </row>
    <row r="354" spans="1:16">
      <c r="B354" s="4" t="s">
        <v>3</v>
      </c>
      <c r="C354" s="4" t="s">
        <v>438</v>
      </c>
      <c r="E354" s="8"/>
      <c r="F354" s="8"/>
      <c r="G354" s="7"/>
      <c r="H354" s="7"/>
      <c r="P354" s="5"/>
    </row>
    <row r="355" spans="1:16">
      <c r="B355" s="4" t="s">
        <v>525</v>
      </c>
      <c r="C355" s="4" t="s">
        <v>438</v>
      </c>
      <c r="E355" s="8"/>
      <c r="F355" s="8"/>
      <c r="G355" s="7"/>
      <c r="H355" s="7"/>
      <c r="P355" s="5"/>
    </row>
    <row r="356" spans="1:16">
      <c r="B356" s="4" t="s">
        <v>1191</v>
      </c>
      <c r="C356" s="4" t="s">
        <v>1192</v>
      </c>
      <c r="D356" s="6" t="s">
        <v>546</v>
      </c>
      <c r="E356" s="8">
        <v>1074641706.0100002</v>
      </c>
      <c r="F356" s="8">
        <v>914841216</v>
      </c>
      <c r="G356" s="7" t="s">
        <v>486</v>
      </c>
      <c r="H356" s="7"/>
      <c r="I356" s="5" t="s">
        <v>645</v>
      </c>
      <c r="J356" s="5" t="s">
        <v>540</v>
      </c>
      <c r="K356" s="5" t="s">
        <v>541</v>
      </c>
      <c r="L356" s="5" t="s">
        <v>542</v>
      </c>
      <c r="M356" s="5" t="s">
        <v>543</v>
      </c>
      <c r="N356" s="5" t="s">
        <v>593</v>
      </c>
      <c r="O356" s="5" t="s">
        <v>593</v>
      </c>
      <c r="P356" s="5" t="s">
        <v>20</v>
      </c>
    </row>
    <row r="357" spans="1:16">
      <c r="A357" s="6">
        <v>1</v>
      </c>
      <c r="B357" s="4" t="s">
        <v>1193</v>
      </c>
      <c r="C357" s="4" t="s">
        <v>1194</v>
      </c>
      <c r="D357" s="6" t="s">
        <v>538</v>
      </c>
      <c r="E357" s="8">
        <v>583333336.00999999</v>
      </c>
      <c r="F357" s="8">
        <v>525000000</v>
      </c>
      <c r="G357" s="7" t="s">
        <v>486</v>
      </c>
      <c r="H357" s="7"/>
      <c r="I357" s="5" t="s">
        <v>528</v>
      </c>
      <c r="J357" s="5" t="s">
        <v>528</v>
      </c>
      <c r="K357" s="5" t="s">
        <v>529</v>
      </c>
      <c r="L357" s="5" t="s">
        <v>542</v>
      </c>
      <c r="M357" s="5" t="s">
        <v>577</v>
      </c>
      <c r="N357" s="5" t="s">
        <v>593</v>
      </c>
      <c r="O357" s="5" t="s">
        <v>19</v>
      </c>
      <c r="P357" s="5" t="s">
        <v>19</v>
      </c>
    </row>
    <row r="358" spans="1:16">
      <c r="B358" s="4" t="s">
        <v>1195</v>
      </c>
      <c r="C358" s="4" t="s">
        <v>1196</v>
      </c>
      <c r="D358" s="6" t="s">
        <v>546</v>
      </c>
      <c r="E358" s="8">
        <v>1137037308.9800005</v>
      </c>
      <c r="F358" s="8">
        <v>966481697</v>
      </c>
      <c r="G358" s="7" t="s">
        <v>486</v>
      </c>
      <c r="H358" s="7"/>
      <c r="I358" s="5" t="s">
        <v>645</v>
      </c>
      <c r="J358" s="5" t="s">
        <v>540</v>
      </c>
      <c r="K358" s="5" t="s">
        <v>541</v>
      </c>
      <c r="L358" s="5" t="s">
        <v>542</v>
      </c>
      <c r="M358" s="5" t="s">
        <v>543</v>
      </c>
      <c r="N358" s="5" t="s">
        <v>593</v>
      </c>
      <c r="O358" s="5" t="s">
        <v>593</v>
      </c>
      <c r="P358" s="5" t="s">
        <v>20</v>
      </c>
    </row>
    <row r="359" spans="1:16">
      <c r="B359" s="4" t="s">
        <v>1197</v>
      </c>
      <c r="C359" s="4" t="s">
        <v>1198</v>
      </c>
      <c r="D359" s="6" t="s">
        <v>546</v>
      </c>
      <c r="E359" s="8">
        <v>1523209660.97</v>
      </c>
      <c r="F359" s="8">
        <v>1298938733</v>
      </c>
      <c r="G359" s="7" t="s">
        <v>486</v>
      </c>
      <c r="H359" s="7"/>
      <c r="I359" s="5" t="s">
        <v>645</v>
      </c>
      <c r="J359" s="5" t="s">
        <v>540</v>
      </c>
      <c r="K359" s="5" t="s">
        <v>541</v>
      </c>
      <c r="L359" s="5" t="s">
        <v>542</v>
      </c>
      <c r="M359" s="5" t="s">
        <v>543</v>
      </c>
      <c r="N359" s="5" t="s">
        <v>593</v>
      </c>
      <c r="O359" s="5" t="s">
        <v>593</v>
      </c>
      <c r="P359" s="5" t="s">
        <v>20</v>
      </c>
    </row>
    <row r="360" spans="1:16">
      <c r="B360" s="4" t="s">
        <v>1199</v>
      </c>
      <c r="C360" s="4" t="s">
        <v>1200</v>
      </c>
      <c r="D360" s="6" t="s">
        <v>546</v>
      </c>
      <c r="E360" s="8">
        <v>1713232773.0499995</v>
      </c>
      <c r="F360" s="8">
        <v>1456247852</v>
      </c>
      <c r="G360" s="7" t="s">
        <v>486</v>
      </c>
      <c r="H360" s="7"/>
      <c r="I360" s="5" t="s">
        <v>645</v>
      </c>
      <c r="J360" s="5" t="s">
        <v>540</v>
      </c>
      <c r="K360" s="5" t="s">
        <v>541</v>
      </c>
      <c r="L360" s="5" t="s">
        <v>542</v>
      </c>
      <c r="M360" s="5" t="s">
        <v>543</v>
      </c>
      <c r="N360" s="5" t="s">
        <v>593</v>
      </c>
      <c r="O360" s="5" t="s">
        <v>593</v>
      </c>
      <c r="P360" s="5" t="s">
        <v>20</v>
      </c>
    </row>
    <row r="361" spans="1:16">
      <c r="B361" s="4" t="s">
        <v>1201</v>
      </c>
      <c r="C361" s="4" t="s">
        <v>1202</v>
      </c>
      <c r="D361" s="6" t="s">
        <v>546</v>
      </c>
      <c r="E361" s="8">
        <v>1984269199.0100005</v>
      </c>
      <c r="F361" s="8">
        <v>1686628815</v>
      </c>
      <c r="G361" s="7" t="s">
        <v>486</v>
      </c>
      <c r="H361" s="7"/>
      <c r="I361" s="5" t="s">
        <v>645</v>
      </c>
      <c r="J361" s="5" t="s">
        <v>540</v>
      </c>
      <c r="K361" s="5" t="s">
        <v>541</v>
      </c>
      <c r="L361" s="5" t="s">
        <v>542</v>
      </c>
      <c r="M361" s="5" t="s">
        <v>543</v>
      </c>
      <c r="N361" s="5" t="s">
        <v>593</v>
      </c>
      <c r="O361" s="5" t="s">
        <v>593</v>
      </c>
      <c r="P361" s="5" t="s">
        <v>20</v>
      </c>
    </row>
    <row r="362" spans="1:16">
      <c r="A362" s="6">
        <v>1</v>
      </c>
      <c r="B362" s="4" t="s">
        <v>1203</v>
      </c>
      <c r="C362" s="4" t="s">
        <v>1204</v>
      </c>
      <c r="D362" s="6" t="s">
        <v>546</v>
      </c>
      <c r="E362" s="8">
        <v>2060950971.9699996</v>
      </c>
      <c r="F362" s="8">
        <v>1751808323</v>
      </c>
      <c r="G362" s="7" t="s">
        <v>486</v>
      </c>
      <c r="H362" s="7"/>
      <c r="I362" s="5" t="s">
        <v>645</v>
      </c>
      <c r="J362" s="5" t="s">
        <v>540</v>
      </c>
      <c r="K362" s="5" t="s">
        <v>541</v>
      </c>
      <c r="L362" s="5" t="s">
        <v>542</v>
      </c>
      <c r="M362" s="5" t="s">
        <v>543</v>
      </c>
      <c r="N362" s="5" t="s">
        <v>593</v>
      </c>
      <c r="O362" s="5" t="s">
        <v>593</v>
      </c>
      <c r="P362" s="5" t="s">
        <v>20</v>
      </c>
    </row>
    <row r="363" spans="1:16">
      <c r="B363" s="4" t="s">
        <v>1205</v>
      </c>
      <c r="C363" s="4" t="s">
        <v>1206</v>
      </c>
      <c r="D363" s="6" t="s">
        <v>546</v>
      </c>
      <c r="E363" s="8">
        <v>2101040816.0000005</v>
      </c>
      <c r="F363" s="8">
        <v>1785884688</v>
      </c>
      <c r="G363" s="7" t="s">
        <v>486</v>
      </c>
      <c r="H363" s="7"/>
      <c r="I363" s="5" t="s">
        <v>645</v>
      </c>
      <c r="J363" s="5" t="s">
        <v>540</v>
      </c>
      <c r="K363" s="5" t="s">
        <v>541</v>
      </c>
      <c r="L363" s="5" t="s">
        <v>542</v>
      </c>
      <c r="M363" s="5" t="s">
        <v>543</v>
      </c>
      <c r="N363" s="5" t="s">
        <v>593</v>
      </c>
      <c r="O363" s="5" t="s">
        <v>593</v>
      </c>
      <c r="P363" s="5" t="s">
        <v>20</v>
      </c>
    </row>
    <row r="364" spans="1:16">
      <c r="A364" s="6">
        <v>1</v>
      </c>
      <c r="B364" s="4" t="s">
        <v>1207</v>
      </c>
      <c r="C364" s="4" t="s">
        <v>1208</v>
      </c>
      <c r="D364" s="6" t="s">
        <v>546</v>
      </c>
      <c r="E364" s="8">
        <v>2153610828.9899998</v>
      </c>
      <c r="F364" s="8">
        <v>1836106331</v>
      </c>
      <c r="G364" s="7" t="s">
        <v>486</v>
      </c>
      <c r="H364" s="7"/>
      <c r="I364" s="5" t="s">
        <v>645</v>
      </c>
      <c r="J364" s="5" t="s">
        <v>540</v>
      </c>
      <c r="K364" s="5" t="s">
        <v>541</v>
      </c>
      <c r="L364" s="5" t="s">
        <v>542</v>
      </c>
      <c r="M364" s="5" t="s">
        <v>543</v>
      </c>
      <c r="N364" s="5" t="s">
        <v>593</v>
      </c>
      <c r="O364" s="5" t="s">
        <v>593</v>
      </c>
      <c r="P364" s="5" t="s">
        <v>20</v>
      </c>
    </row>
    <row r="365" spans="1:16">
      <c r="B365" s="4" t="s">
        <v>1209</v>
      </c>
      <c r="C365" s="4" t="s">
        <v>1210</v>
      </c>
      <c r="D365" s="6" t="s">
        <v>546</v>
      </c>
      <c r="E365" s="8">
        <v>2662009307.9199996</v>
      </c>
      <c r="F365" s="8">
        <v>2265865802</v>
      </c>
      <c r="G365" s="7" t="s">
        <v>486</v>
      </c>
      <c r="H365" s="7"/>
      <c r="I365" s="5" t="s">
        <v>645</v>
      </c>
      <c r="J365" s="5" t="s">
        <v>540</v>
      </c>
      <c r="K365" s="5" t="s">
        <v>541</v>
      </c>
      <c r="L365" s="5" t="s">
        <v>542</v>
      </c>
      <c r="M365" s="5" t="s">
        <v>543</v>
      </c>
      <c r="N365" s="5" t="s">
        <v>593</v>
      </c>
      <c r="O365" s="5" t="s">
        <v>593</v>
      </c>
      <c r="P365" s="5" t="s">
        <v>20</v>
      </c>
    </row>
    <row r="366" spans="1:16">
      <c r="B366" s="4" t="s">
        <v>1211</v>
      </c>
      <c r="C366" s="4" t="s">
        <v>1212</v>
      </c>
      <c r="D366" s="6" t="s">
        <v>546</v>
      </c>
      <c r="E366" s="8">
        <v>2861126849.9899993</v>
      </c>
      <c r="F366" s="8">
        <v>2431957819</v>
      </c>
      <c r="G366" s="7" t="s">
        <v>486</v>
      </c>
      <c r="H366" s="7"/>
      <c r="I366" s="5" t="s">
        <v>645</v>
      </c>
      <c r="J366" s="5" t="s">
        <v>540</v>
      </c>
      <c r="K366" s="5" t="s">
        <v>541</v>
      </c>
      <c r="L366" s="5" t="s">
        <v>542</v>
      </c>
      <c r="M366" s="5" t="s">
        <v>543</v>
      </c>
      <c r="N366" s="5" t="s">
        <v>593</v>
      </c>
      <c r="O366" s="5" t="s">
        <v>593</v>
      </c>
      <c r="P366" s="5" t="s">
        <v>20</v>
      </c>
    </row>
    <row r="367" spans="1:16">
      <c r="B367" s="4" t="s">
        <v>1213</v>
      </c>
      <c r="C367" s="4" t="s">
        <v>1214</v>
      </c>
      <c r="D367" s="6" t="s">
        <v>546</v>
      </c>
      <c r="E367" s="8">
        <v>2879589896.9899988</v>
      </c>
      <c r="F367" s="8">
        <v>2096611002</v>
      </c>
      <c r="G367" s="7" t="s">
        <v>486</v>
      </c>
      <c r="H367" s="7"/>
      <c r="I367" s="5" t="s">
        <v>645</v>
      </c>
      <c r="J367" s="5" t="s">
        <v>540</v>
      </c>
      <c r="K367" s="5" t="s">
        <v>541</v>
      </c>
      <c r="L367" s="5" t="s">
        <v>542</v>
      </c>
      <c r="M367" s="5" t="s">
        <v>543</v>
      </c>
      <c r="N367" s="5" t="s">
        <v>593</v>
      </c>
      <c r="O367" s="5" t="s">
        <v>593</v>
      </c>
      <c r="P367" s="5" t="s">
        <v>20</v>
      </c>
    </row>
    <row r="368" spans="1:16">
      <c r="B368" s="4" t="s">
        <v>1215</v>
      </c>
      <c r="C368" s="4" t="s">
        <v>1216</v>
      </c>
      <c r="D368" s="6" t="s">
        <v>546</v>
      </c>
      <c r="E368" s="8">
        <v>690014832</v>
      </c>
      <c r="F368" s="8">
        <v>550000000</v>
      </c>
      <c r="G368" s="7" t="s">
        <v>486</v>
      </c>
      <c r="H368" s="7"/>
      <c r="I368" s="5" t="s">
        <v>11</v>
      </c>
      <c r="J368" s="5" t="s">
        <v>11</v>
      </c>
      <c r="K368" s="5" t="s">
        <v>529</v>
      </c>
      <c r="L368" s="5" t="s">
        <v>542</v>
      </c>
      <c r="M368" s="5" t="s">
        <v>570</v>
      </c>
      <c r="N368" s="5" t="s">
        <v>593</v>
      </c>
      <c r="O368" s="5" t="s">
        <v>19</v>
      </c>
      <c r="P368" s="5" t="s">
        <v>19</v>
      </c>
    </row>
    <row r="369" spans="1:16">
      <c r="A369" s="6">
        <v>1</v>
      </c>
      <c r="B369" s="4" t="s">
        <v>1217</v>
      </c>
      <c r="C369" s="4" t="s">
        <v>1218</v>
      </c>
      <c r="D369" s="6" t="s">
        <v>546</v>
      </c>
      <c r="E369" s="8">
        <v>3068794030.04</v>
      </c>
      <c r="F369" s="8">
        <v>2154405816</v>
      </c>
      <c r="G369" s="7" t="s">
        <v>486</v>
      </c>
      <c r="H369" s="7"/>
      <c r="I369" s="5" t="s">
        <v>913</v>
      </c>
      <c r="J369" s="5" t="s">
        <v>540</v>
      </c>
      <c r="K369" s="5" t="s">
        <v>541</v>
      </c>
      <c r="L369" s="5" t="s">
        <v>542</v>
      </c>
      <c r="M369" s="5" t="s">
        <v>543</v>
      </c>
      <c r="N369" s="5" t="s">
        <v>561</v>
      </c>
      <c r="O369" s="5" t="s">
        <v>561</v>
      </c>
      <c r="P369" s="5" t="s">
        <v>20</v>
      </c>
    </row>
    <row r="370" spans="1:16">
      <c r="B370" s="4" t="s">
        <v>1219</v>
      </c>
      <c r="C370" s="4" t="s">
        <v>1220</v>
      </c>
      <c r="D370" s="6" t="s">
        <v>550</v>
      </c>
      <c r="E370" s="8">
        <v>198085977.19</v>
      </c>
      <c r="F370" s="8">
        <v>162473493</v>
      </c>
      <c r="G370" s="7" t="s">
        <v>486</v>
      </c>
      <c r="H370" s="7"/>
      <c r="I370" s="5" t="s">
        <v>17</v>
      </c>
      <c r="J370" s="5" t="s">
        <v>17</v>
      </c>
      <c r="K370" s="5" t="s">
        <v>529</v>
      </c>
      <c r="L370" s="5" t="s">
        <v>542</v>
      </c>
      <c r="M370" s="5" t="s">
        <v>622</v>
      </c>
      <c r="N370" s="5" t="s">
        <v>19</v>
      </c>
      <c r="O370" s="5" t="s">
        <v>19</v>
      </c>
      <c r="P370" s="5" t="s">
        <v>19</v>
      </c>
    </row>
    <row r="371" spans="1:16">
      <c r="B371" s="4" t="s">
        <v>1221</v>
      </c>
      <c r="C371" s="4" t="s">
        <v>1222</v>
      </c>
      <c r="D371" s="6" t="s">
        <v>550</v>
      </c>
      <c r="E371" s="8">
        <v>282756372.31999999</v>
      </c>
      <c r="F371" s="8">
        <v>236869923</v>
      </c>
      <c r="G371" s="7" t="s">
        <v>486</v>
      </c>
      <c r="H371" s="7"/>
      <c r="I371" s="5" t="s">
        <v>15</v>
      </c>
      <c r="J371" s="5" t="s">
        <v>15</v>
      </c>
      <c r="K371" s="5" t="s">
        <v>529</v>
      </c>
      <c r="L371" s="5" t="s">
        <v>542</v>
      </c>
      <c r="M371" s="5" t="s">
        <v>551</v>
      </c>
      <c r="N371" s="5" t="s">
        <v>19</v>
      </c>
      <c r="O371" s="5" t="s">
        <v>19</v>
      </c>
      <c r="P371" s="5" t="s">
        <v>19</v>
      </c>
    </row>
    <row r="372" spans="1:16">
      <c r="B372" s="4" t="s">
        <v>1223</v>
      </c>
      <c r="C372" s="4" t="s">
        <v>1224</v>
      </c>
      <c r="D372" s="6" t="s">
        <v>546</v>
      </c>
      <c r="E372" s="8">
        <v>3165056893.059999</v>
      </c>
      <c r="F372" s="8">
        <v>2690298343</v>
      </c>
      <c r="G372" s="7" t="s">
        <v>486</v>
      </c>
      <c r="H372" s="7"/>
      <c r="I372" s="5" t="s">
        <v>645</v>
      </c>
      <c r="J372" s="5" t="s">
        <v>540</v>
      </c>
      <c r="K372" s="5" t="s">
        <v>541</v>
      </c>
      <c r="L372" s="5" t="s">
        <v>542</v>
      </c>
      <c r="M372" s="5" t="s">
        <v>543</v>
      </c>
      <c r="N372" s="5" t="s">
        <v>593</v>
      </c>
      <c r="O372" s="5" t="s">
        <v>593</v>
      </c>
      <c r="P372" s="5" t="s">
        <v>20</v>
      </c>
    </row>
    <row r="373" spans="1:16">
      <c r="A373" s="6">
        <v>1</v>
      </c>
      <c r="B373" s="4" t="s">
        <v>1225</v>
      </c>
      <c r="C373" s="4" t="s">
        <v>1226</v>
      </c>
      <c r="D373" s="6" t="s">
        <v>546</v>
      </c>
      <c r="E373" s="8">
        <v>3229344645.9900012</v>
      </c>
      <c r="F373" s="8">
        <v>2744942943</v>
      </c>
      <c r="G373" s="7" t="s">
        <v>486</v>
      </c>
      <c r="H373" s="7"/>
      <c r="I373" s="5" t="s">
        <v>913</v>
      </c>
      <c r="J373" s="5" t="s">
        <v>540</v>
      </c>
      <c r="K373" s="5" t="s">
        <v>541</v>
      </c>
      <c r="L373" s="5" t="s">
        <v>542</v>
      </c>
      <c r="M373" s="5" t="s">
        <v>543</v>
      </c>
      <c r="N373" s="5" t="s">
        <v>593</v>
      </c>
      <c r="O373" s="5" t="s">
        <v>593</v>
      </c>
      <c r="P373" s="5" t="s">
        <v>20</v>
      </c>
    </row>
    <row r="374" spans="1:16">
      <c r="B374" s="4" t="s">
        <v>1227</v>
      </c>
      <c r="C374" s="4" t="s">
        <v>1228</v>
      </c>
      <c r="D374" s="6" t="s">
        <v>546</v>
      </c>
      <c r="E374" s="8">
        <v>3308966169.9699998</v>
      </c>
      <c r="F374" s="8">
        <v>2316276312</v>
      </c>
      <c r="G374" s="7" t="s">
        <v>486</v>
      </c>
      <c r="H374" s="7"/>
      <c r="I374" s="5" t="s">
        <v>913</v>
      </c>
      <c r="J374" s="5" t="s">
        <v>540</v>
      </c>
      <c r="K374" s="5" t="s">
        <v>541</v>
      </c>
      <c r="L374" s="5" t="s">
        <v>542</v>
      </c>
      <c r="M374" s="5" t="s">
        <v>543</v>
      </c>
      <c r="N374" s="5" t="s">
        <v>561</v>
      </c>
      <c r="O374" s="5" t="s">
        <v>561</v>
      </c>
      <c r="P374" s="5" t="s">
        <v>20</v>
      </c>
    </row>
    <row r="375" spans="1:16">
      <c r="A375" s="6">
        <v>1</v>
      </c>
      <c r="B375" s="4" t="s">
        <v>1229</v>
      </c>
      <c r="C375" s="4" t="s">
        <v>1230</v>
      </c>
      <c r="D375" s="6" t="s">
        <v>538</v>
      </c>
      <c r="E375" s="8">
        <v>4875951878.3299952</v>
      </c>
      <c r="F375" s="8">
        <v>4049099776</v>
      </c>
      <c r="G375" s="7" t="s">
        <v>486</v>
      </c>
      <c r="H375" s="7"/>
      <c r="I375" s="5" t="s">
        <v>528</v>
      </c>
      <c r="J375" s="5" t="s">
        <v>528</v>
      </c>
      <c r="K375" s="5" t="s">
        <v>529</v>
      </c>
      <c r="L375" s="5" t="s">
        <v>580</v>
      </c>
      <c r="M375" s="5" t="s">
        <v>581</v>
      </c>
      <c r="N375" s="5" t="s">
        <v>593</v>
      </c>
      <c r="O375" s="5" t="s">
        <v>19</v>
      </c>
      <c r="P375" s="5" t="s">
        <v>19</v>
      </c>
    </row>
    <row r="376" spans="1:16">
      <c r="A376" s="6">
        <v>1</v>
      </c>
      <c r="B376" s="4" t="s">
        <v>1231</v>
      </c>
      <c r="C376" s="4" t="s">
        <v>1232</v>
      </c>
      <c r="D376" s="6" t="s">
        <v>546</v>
      </c>
      <c r="E376" s="9">
        <v>6046022919.1699991</v>
      </c>
      <c r="F376" s="8">
        <v>5139119473</v>
      </c>
      <c r="G376" s="7" t="s">
        <v>486</v>
      </c>
      <c r="H376" s="7"/>
      <c r="I376" s="5" t="s">
        <v>913</v>
      </c>
      <c r="J376" s="5" t="s">
        <v>540</v>
      </c>
      <c r="K376" s="5" t="s">
        <v>541</v>
      </c>
      <c r="L376" s="5" t="s">
        <v>580</v>
      </c>
      <c r="M376" s="5" t="s">
        <v>648</v>
      </c>
      <c r="N376" s="5" t="s">
        <v>593</v>
      </c>
      <c r="O376" s="5" t="s">
        <v>593</v>
      </c>
      <c r="P376" s="5" t="s">
        <v>20</v>
      </c>
    </row>
    <row r="377" spans="1:16">
      <c r="B377" s="4" t="s">
        <v>1233</v>
      </c>
      <c r="C377" s="4" t="s">
        <v>1234</v>
      </c>
      <c r="D377" s="6" t="s">
        <v>546</v>
      </c>
      <c r="E377" s="8">
        <v>2494138732.02</v>
      </c>
      <c r="F377" s="8">
        <v>1988038869</v>
      </c>
      <c r="G377" s="7" t="s">
        <v>486</v>
      </c>
      <c r="H377" s="7"/>
      <c r="I377" s="5" t="s">
        <v>11</v>
      </c>
      <c r="J377" s="5" t="s">
        <v>11</v>
      </c>
      <c r="K377" s="5" t="s">
        <v>529</v>
      </c>
      <c r="L377" s="5" t="s">
        <v>580</v>
      </c>
      <c r="M377" s="5" t="s">
        <v>581</v>
      </c>
      <c r="N377" s="5" t="s">
        <v>593</v>
      </c>
      <c r="O377" s="5" t="s">
        <v>19</v>
      </c>
      <c r="P377" s="5" t="s">
        <v>19</v>
      </c>
    </row>
    <row r="378" spans="1:16">
      <c r="B378" s="4" t="s">
        <v>1235</v>
      </c>
      <c r="C378" s="4" t="s">
        <v>1236</v>
      </c>
      <c r="D378" s="6" t="s">
        <v>546</v>
      </c>
      <c r="E378" s="8">
        <v>3117773369.04</v>
      </c>
      <c r="F378" s="8">
        <v>2650107360</v>
      </c>
      <c r="G378" s="7" t="s">
        <v>486</v>
      </c>
      <c r="H378" s="7"/>
      <c r="I378" s="5" t="s">
        <v>11</v>
      </c>
      <c r="J378" s="5" t="s">
        <v>11</v>
      </c>
      <c r="K378" s="5" t="s">
        <v>529</v>
      </c>
      <c r="L378" s="5" t="s">
        <v>580</v>
      </c>
      <c r="M378" s="5" t="s">
        <v>581</v>
      </c>
      <c r="N378" s="5" t="s">
        <v>593</v>
      </c>
      <c r="O378" s="5" t="s">
        <v>19</v>
      </c>
      <c r="P378" s="5" t="s">
        <v>19</v>
      </c>
    </row>
    <row r="379" spans="1:16">
      <c r="A379" s="6">
        <v>1</v>
      </c>
      <c r="B379" s="4" t="s">
        <v>1237</v>
      </c>
      <c r="C379" s="4" t="s">
        <v>1238</v>
      </c>
      <c r="D379" s="6" t="s">
        <v>546</v>
      </c>
      <c r="E379" s="8">
        <v>10003009684.920004</v>
      </c>
      <c r="F379" s="8">
        <v>7973242153</v>
      </c>
      <c r="G379" s="7" t="s">
        <v>486</v>
      </c>
      <c r="H379" s="7"/>
      <c r="I379" s="5" t="s">
        <v>11</v>
      </c>
      <c r="J379" s="5" t="s">
        <v>11</v>
      </c>
      <c r="K379" s="5" t="s">
        <v>529</v>
      </c>
      <c r="L379" s="5" t="s">
        <v>580</v>
      </c>
      <c r="M379" s="5" t="s">
        <v>581</v>
      </c>
      <c r="N379" s="5" t="s">
        <v>593</v>
      </c>
      <c r="O379" s="5" t="s">
        <v>19</v>
      </c>
      <c r="P379" s="5" t="s">
        <v>19</v>
      </c>
    </row>
    <row r="380" spans="1:16">
      <c r="A380" s="6">
        <v>1</v>
      </c>
      <c r="B380" s="4" t="s">
        <v>1239</v>
      </c>
      <c r="C380" s="4" t="s">
        <v>1240</v>
      </c>
      <c r="D380" s="6" t="s">
        <v>546</v>
      </c>
      <c r="E380" s="8">
        <v>29293343422.459991</v>
      </c>
      <c r="F380" s="8">
        <v>24188236938</v>
      </c>
      <c r="G380" s="7" t="s">
        <v>486</v>
      </c>
      <c r="H380" s="7"/>
      <c r="I380" s="5" t="s">
        <v>601</v>
      </c>
      <c r="J380" s="5" t="s">
        <v>540</v>
      </c>
      <c r="K380" s="5" t="s">
        <v>541</v>
      </c>
      <c r="L380" s="5" t="s">
        <v>580</v>
      </c>
      <c r="M380" s="5" t="s">
        <v>648</v>
      </c>
      <c r="N380" s="5" t="s">
        <v>593</v>
      </c>
      <c r="O380" s="5" t="s">
        <v>19</v>
      </c>
      <c r="P380" s="5" t="s">
        <v>19</v>
      </c>
    </row>
    <row r="381" spans="1:16">
      <c r="B381" s="4" t="s">
        <v>1241</v>
      </c>
      <c r="C381" s="4" t="s">
        <v>1242</v>
      </c>
      <c r="D381" s="6" t="s">
        <v>554</v>
      </c>
      <c r="E381" s="8">
        <v>731982790</v>
      </c>
      <c r="F381" s="8">
        <v>512387953</v>
      </c>
      <c r="G381" s="7" t="s">
        <v>486</v>
      </c>
      <c r="H381" s="7"/>
      <c r="I381" s="5" t="s">
        <v>14</v>
      </c>
      <c r="J381" s="5" t="s">
        <v>14</v>
      </c>
      <c r="K381" s="5" t="s">
        <v>555</v>
      </c>
      <c r="L381" s="5" t="s">
        <v>580</v>
      </c>
      <c r="M381" s="5" t="s">
        <v>805</v>
      </c>
      <c r="N381" s="5" t="s">
        <v>19</v>
      </c>
      <c r="O381" s="5" t="s">
        <v>19</v>
      </c>
      <c r="P381" s="5" t="s">
        <v>19</v>
      </c>
    </row>
    <row r="382" spans="1:16">
      <c r="B382" s="4" t="s">
        <v>1243</v>
      </c>
      <c r="C382" s="4" t="s">
        <v>1244</v>
      </c>
      <c r="D382" s="6" t="s">
        <v>550</v>
      </c>
      <c r="E382" s="8">
        <v>87038385.019999981</v>
      </c>
      <c r="F382" s="8">
        <v>70755659</v>
      </c>
      <c r="G382" s="7" t="s">
        <v>486</v>
      </c>
      <c r="H382" s="7"/>
      <c r="I382" s="5" t="s">
        <v>16</v>
      </c>
      <c r="J382" s="5" t="s">
        <v>16</v>
      </c>
      <c r="K382" s="5" t="s">
        <v>555</v>
      </c>
      <c r="L382" s="5" t="s">
        <v>580</v>
      </c>
      <c r="M382" s="5" t="s">
        <v>733</v>
      </c>
      <c r="N382" s="5" t="s">
        <v>19</v>
      </c>
      <c r="O382" s="5" t="s">
        <v>19</v>
      </c>
      <c r="P382" s="5" t="s">
        <v>19</v>
      </c>
    </row>
    <row r="383" spans="1:16">
      <c r="B383" s="4" t="s">
        <v>3</v>
      </c>
      <c r="C383" s="4" t="s">
        <v>438</v>
      </c>
      <c r="E383" s="8"/>
      <c r="F383" s="8"/>
      <c r="G383" s="7"/>
      <c r="H383" s="7"/>
      <c r="P383" s="5"/>
    </row>
    <row r="384" spans="1:16">
      <c r="B384" s="4" t="s">
        <v>525</v>
      </c>
      <c r="C384" s="4" t="s">
        <v>438</v>
      </c>
      <c r="E384" s="8"/>
      <c r="F384" s="8"/>
      <c r="G384" s="7"/>
      <c r="H384" s="7"/>
      <c r="P384" s="5"/>
    </row>
    <row r="385" spans="1:16">
      <c r="B385" s="4" t="s">
        <v>1245</v>
      </c>
      <c r="C385" s="4" t="s">
        <v>1246</v>
      </c>
      <c r="D385" s="6" t="s">
        <v>546</v>
      </c>
      <c r="E385" s="8">
        <v>965373288</v>
      </c>
      <c r="F385" s="8">
        <v>380780894</v>
      </c>
      <c r="G385" s="7" t="s">
        <v>489</v>
      </c>
      <c r="H385" s="7"/>
      <c r="I385" s="5" t="s">
        <v>645</v>
      </c>
      <c r="J385" s="5" t="s">
        <v>540</v>
      </c>
      <c r="K385" s="5" t="s">
        <v>541</v>
      </c>
      <c r="L385" s="5" t="s">
        <v>530</v>
      </c>
      <c r="M385" s="5" t="s">
        <v>634</v>
      </c>
      <c r="N385" s="5" t="s">
        <v>532</v>
      </c>
      <c r="O385" s="5" t="s">
        <v>532</v>
      </c>
      <c r="P385" s="5" t="s">
        <v>20</v>
      </c>
    </row>
    <row r="386" spans="1:16">
      <c r="B386" s="4" t="s">
        <v>1247</v>
      </c>
      <c r="C386" s="4" t="s">
        <v>1248</v>
      </c>
      <c r="D386" s="6" t="s">
        <v>546</v>
      </c>
      <c r="E386" s="8">
        <v>1064202617.9799999</v>
      </c>
      <c r="F386" s="8">
        <v>760000000</v>
      </c>
      <c r="G386" s="7" t="s">
        <v>489</v>
      </c>
      <c r="H386" s="7"/>
      <c r="I386" s="5" t="s">
        <v>645</v>
      </c>
      <c r="J386" s="5" t="s">
        <v>540</v>
      </c>
      <c r="K386" s="5" t="s">
        <v>541</v>
      </c>
      <c r="L386" s="5" t="s">
        <v>542</v>
      </c>
      <c r="M386" s="5" t="s">
        <v>543</v>
      </c>
      <c r="N386" s="5" t="s">
        <v>593</v>
      </c>
      <c r="O386" s="5" t="s">
        <v>593</v>
      </c>
      <c r="P386" s="5" t="s">
        <v>20</v>
      </c>
    </row>
    <row r="387" spans="1:16">
      <c r="B387" s="4" t="s">
        <v>1249</v>
      </c>
      <c r="C387" s="4" t="s">
        <v>1250</v>
      </c>
      <c r="D387" s="6" t="s">
        <v>550</v>
      </c>
      <c r="E387" s="8">
        <v>82322196.140000001</v>
      </c>
      <c r="F387" s="8">
        <v>68485620</v>
      </c>
      <c r="G387" s="7" t="s">
        <v>489</v>
      </c>
      <c r="H387" s="7"/>
      <c r="I387" s="5" t="s">
        <v>17</v>
      </c>
      <c r="J387" s="5" t="s">
        <v>17</v>
      </c>
      <c r="K387" s="5" t="s">
        <v>529</v>
      </c>
      <c r="L387" s="5" t="s">
        <v>542</v>
      </c>
      <c r="M387" s="5" t="s">
        <v>622</v>
      </c>
      <c r="N387" s="5" t="s">
        <v>19</v>
      </c>
      <c r="O387" s="5" t="s">
        <v>19</v>
      </c>
      <c r="P387" s="5" t="s">
        <v>19</v>
      </c>
    </row>
    <row r="388" spans="1:16">
      <c r="A388" s="6">
        <v>1</v>
      </c>
      <c r="B388" s="4" t="s">
        <v>1251</v>
      </c>
      <c r="C388" s="4" t="s">
        <v>1252</v>
      </c>
      <c r="D388" s="6" t="s">
        <v>546</v>
      </c>
      <c r="E388" s="8">
        <v>1376442901.9400003</v>
      </c>
      <c r="F388" s="8">
        <v>1104379794</v>
      </c>
      <c r="G388" s="7" t="s">
        <v>489</v>
      </c>
      <c r="H388" s="7"/>
      <c r="I388" s="5" t="s">
        <v>913</v>
      </c>
      <c r="J388" s="5" t="s">
        <v>540</v>
      </c>
      <c r="K388" s="5" t="s">
        <v>541</v>
      </c>
      <c r="L388" s="5" t="s">
        <v>542</v>
      </c>
      <c r="M388" s="5" t="s">
        <v>543</v>
      </c>
      <c r="N388" s="5" t="s">
        <v>593</v>
      </c>
      <c r="O388" s="5" t="s">
        <v>593</v>
      </c>
      <c r="P388" s="5" t="s">
        <v>20</v>
      </c>
    </row>
    <row r="389" spans="1:16">
      <c r="B389" s="4" t="s">
        <v>1253</v>
      </c>
      <c r="C389" s="4" t="s">
        <v>1254</v>
      </c>
      <c r="D389" s="6" t="s">
        <v>546</v>
      </c>
      <c r="E389" s="8">
        <v>1403546025.9600003</v>
      </c>
      <c r="F389" s="8">
        <v>1140000000</v>
      </c>
      <c r="G389" s="7" t="s">
        <v>489</v>
      </c>
      <c r="H389" s="7"/>
      <c r="I389" s="5" t="s">
        <v>645</v>
      </c>
      <c r="J389" s="5" t="s">
        <v>540</v>
      </c>
      <c r="K389" s="5" t="s">
        <v>541</v>
      </c>
      <c r="L389" s="5" t="s">
        <v>542</v>
      </c>
      <c r="M389" s="5" t="s">
        <v>543</v>
      </c>
      <c r="N389" s="5" t="s">
        <v>593</v>
      </c>
      <c r="O389" s="5" t="s">
        <v>593</v>
      </c>
      <c r="P389" s="5" t="s">
        <v>20</v>
      </c>
    </row>
    <row r="390" spans="1:16">
      <c r="A390" s="6">
        <v>1</v>
      </c>
      <c r="B390" s="4" t="s">
        <v>1255</v>
      </c>
      <c r="C390" s="4" t="s">
        <v>1256</v>
      </c>
      <c r="D390" s="6" t="s">
        <v>546</v>
      </c>
      <c r="E390" s="8">
        <v>1486114558.079999</v>
      </c>
      <c r="F390" s="8">
        <v>780308733</v>
      </c>
      <c r="G390" s="7" t="s">
        <v>489</v>
      </c>
      <c r="H390" s="7"/>
      <c r="I390" s="5" t="s">
        <v>645</v>
      </c>
      <c r="J390" s="5" t="s">
        <v>540</v>
      </c>
      <c r="K390" s="5" t="s">
        <v>541</v>
      </c>
      <c r="L390" s="5" t="s">
        <v>542</v>
      </c>
      <c r="M390" s="5" t="s">
        <v>543</v>
      </c>
      <c r="N390" s="5" t="s">
        <v>561</v>
      </c>
      <c r="O390" s="5" t="s">
        <v>561</v>
      </c>
      <c r="P390" s="5" t="s">
        <v>20</v>
      </c>
    </row>
    <row r="391" spans="1:16">
      <c r="B391" s="4" t="s">
        <v>1257</v>
      </c>
      <c r="C391" s="4" t="s">
        <v>1258</v>
      </c>
      <c r="D391" s="6" t="s">
        <v>550</v>
      </c>
      <c r="E391" s="8">
        <v>82625748.300000027</v>
      </c>
      <c r="F391" s="8">
        <v>70244970</v>
      </c>
      <c r="G391" s="7" t="s">
        <v>489</v>
      </c>
      <c r="H391" s="7"/>
      <c r="I391" s="5" t="s">
        <v>15</v>
      </c>
      <c r="J391" s="5" t="s">
        <v>15</v>
      </c>
      <c r="K391" s="5" t="s">
        <v>529</v>
      </c>
      <c r="L391" s="5" t="s">
        <v>542</v>
      </c>
      <c r="M391" s="5" t="s">
        <v>551</v>
      </c>
      <c r="N391" s="5" t="s">
        <v>19</v>
      </c>
      <c r="O391" s="5" t="s">
        <v>19</v>
      </c>
      <c r="P391" s="5" t="s">
        <v>19</v>
      </c>
    </row>
    <row r="392" spans="1:16">
      <c r="B392" s="4" t="s">
        <v>1259</v>
      </c>
      <c r="C392" s="4" t="s">
        <v>1260</v>
      </c>
      <c r="D392" s="6" t="s">
        <v>546</v>
      </c>
      <c r="E392" s="8">
        <v>3034389752.9799991</v>
      </c>
      <c r="F392" s="8">
        <v>2171820257</v>
      </c>
      <c r="G392" s="7" t="s">
        <v>489</v>
      </c>
      <c r="H392" s="7"/>
      <c r="I392" s="5" t="s">
        <v>645</v>
      </c>
      <c r="J392" s="5" t="s">
        <v>540</v>
      </c>
      <c r="K392" s="5" t="s">
        <v>541</v>
      </c>
      <c r="L392" s="5" t="s">
        <v>542</v>
      </c>
      <c r="M392" s="5" t="s">
        <v>543</v>
      </c>
      <c r="N392" s="5" t="s">
        <v>593</v>
      </c>
      <c r="O392" s="5" t="s">
        <v>593</v>
      </c>
      <c r="P392" s="5" t="s">
        <v>20</v>
      </c>
    </row>
    <row r="393" spans="1:16">
      <c r="B393" s="4" t="s">
        <v>1261</v>
      </c>
      <c r="C393" s="4" t="s">
        <v>1262</v>
      </c>
      <c r="D393" s="6" t="s">
        <v>546</v>
      </c>
      <c r="E393" s="8">
        <v>4110548365.1599984</v>
      </c>
      <c r="F393" s="8">
        <v>3395213726</v>
      </c>
      <c r="G393" s="7" t="s">
        <v>489</v>
      </c>
      <c r="H393" s="7"/>
      <c r="I393" s="5" t="s">
        <v>645</v>
      </c>
      <c r="J393" s="5" t="s">
        <v>540</v>
      </c>
      <c r="K393" s="5" t="s">
        <v>541</v>
      </c>
      <c r="L393" s="5" t="s">
        <v>580</v>
      </c>
      <c r="M393" s="5" t="s">
        <v>648</v>
      </c>
      <c r="N393" s="5" t="s">
        <v>593</v>
      </c>
      <c r="O393" s="5" t="s">
        <v>593</v>
      </c>
      <c r="P393" s="5" t="s">
        <v>20</v>
      </c>
    </row>
    <row r="394" spans="1:16">
      <c r="A394" s="6">
        <v>1</v>
      </c>
      <c r="B394" s="4" t="s">
        <v>1263</v>
      </c>
      <c r="C394" s="4" t="s">
        <v>1264</v>
      </c>
      <c r="D394" s="6" t="s">
        <v>546</v>
      </c>
      <c r="E394" s="8">
        <v>3653341844.1200004</v>
      </c>
      <c r="F394" s="8">
        <v>3105340566</v>
      </c>
      <c r="G394" s="7" t="s">
        <v>489</v>
      </c>
      <c r="H394" s="7"/>
      <c r="I394" s="5" t="s">
        <v>10</v>
      </c>
      <c r="J394" s="5" t="s">
        <v>11</v>
      </c>
      <c r="K394" s="5" t="s">
        <v>529</v>
      </c>
      <c r="L394" s="5" t="s">
        <v>580</v>
      </c>
      <c r="M394" s="5" t="s">
        <v>581</v>
      </c>
      <c r="N394" s="5" t="s">
        <v>19</v>
      </c>
      <c r="O394" s="5" t="s">
        <v>19</v>
      </c>
      <c r="P394" s="5" t="s">
        <v>19</v>
      </c>
    </row>
    <row r="395" spans="1:16">
      <c r="B395" s="4" t="s">
        <v>1265</v>
      </c>
      <c r="C395" s="4" t="s">
        <v>1266</v>
      </c>
      <c r="D395" s="6" t="s">
        <v>546</v>
      </c>
      <c r="E395" s="8">
        <v>205964359.02000001</v>
      </c>
      <c r="F395" s="8">
        <v>168324917</v>
      </c>
      <c r="G395" s="7" t="s">
        <v>489</v>
      </c>
      <c r="H395" s="7"/>
      <c r="I395" s="5" t="s">
        <v>11</v>
      </c>
      <c r="J395" s="5" t="s">
        <v>11</v>
      </c>
      <c r="K395" s="5" t="s">
        <v>529</v>
      </c>
      <c r="L395" s="5" t="s">
        <v>530</v>
      </c>
      <c r="M395" s="5" t="s">
        <v>596</v>
      </c>
      <c r="N395" s="5" t="s">
        <v>593</v>
      </c>
      <c r="O395" s="5" t="s">
        <v>19</v>
      </c>
      <c r="P395" s="5" t="s">
        <v>19</v>
      </c>
    </row>
    <row r="396" spans="1:16">
      <c r="A396" s="6">
        <v>1</v>
      </c>
      <c r="B396" s="4" t="s">
        <v>1267</v>
      </c>
      <c r="C396" s="4" t="s">
        <v>1268</v>
      </c>
      <c r="D396" s="6" t="s">
        <v>546</v>
      </c>
      <c r="E396" s="8">
        <v>6912358206.8099995</v>
      </c>
      <c r="F396" s="8">
        <v>3904930436</v>
      </c>
      <c r="G396" s="7" t="s">
        <v>489</v>
      </c>
      <c r="H396" s="7"/>
      <c r="I396" s="5" t="s">
        <v>645</v>
      </c>
      <c r="J396" s="5" t="s">
        <v>540</v>
      </c>
      <c r="K396" s="5" t="s">
        <v>541</v>
      </c>
      <c r="L396" s="5" t="s">
        <v>580</v>
      </c>
      <c r="M396" s="5" t="s">
        <v>648</v>
      </c>
      <c r="N396" s="5" t="s">
        <v>593</v>
      </c>
      <c r="O396" s="5" t="s">
        <v>19</v>
      </c>
      <c r="P396" s="5" t="s">
        <v>19</v>
      </c>
    </row>
    <row r="397" spans="1:16">
      <c r="B397" s="4" t="s">
        <v>1269</v>
      </c>
      <c r="C397" s="4" t="s">
        <v>1270</v>
      </c>
      <c r="D397" s="6" t="s">
        <v>538</v>
      </c>
      <c r="E397" s="8">
        <v>6682434080.1400013</v>
      </c>
      <c r="F397" s="8">
        <v>5691329428</v>
      </c>
      <c r="G397" s="7" t="s">
        <v>489</v>
      </c>
      <c r="H397" s="7"/>
      <c r="I397" s="5" t="s">
        <v>528</v>
      </c>
      <c r="J397" s="5" t="s">
        <v>528</v>
      </c>
      <c r="K397" s="5" t="s">
        <v>529</v>
      </c>
      <c r="L397" s="5" t="s">
        <v>580</v>
      </c>
      <c r="M397" s="5" t="s">
        <v>581</v>
      </c>
      <c r="N397" s="5" t="s">
        <v>593</v>
      </c>
      <c r="O397" s="5" t="s">
        <v>19</v>
      </c>
      <c r="P397" s="5" t="s">
        <v>19</v>
      </c>
    </row>
    <row r="398" spans="1:16">
      <c r="B398" s="4" t="s">
        <v>1271</v>
      </c>
      <c r="C398" s="4" t="s">
        <v>1272</v>
      </c>
      <c r="D398" s="6" t="s">
        <v>554</v>
      </c>
      <c r="E398" s="8">
        <v>539899522.00999999</v>
      </c>
      <c r="F398" s="8">
        <v>392572022</v>
      </c>
      <c r="G398" s="7" t="s">
        <v>489</v>
      </c>
      <c r="H398" s="7"/>
      <c r="I398" s="5" t="s">
        <v>14</v>
      </c>
      <c r="J398" s="5" t="s">
        <v>14</v>
      </c>
      <c r="K398" s="5" t="s">
        <v>555</v>
      </c>
      <c r="L398" s="5" t="s">
        <v>580</v>
      </c>
      <c r="M398" s="5" t="s">
        <v>805</v>
      </c>
      <c r="N398" s="5" t="s">
        <v>19</v>
      </c>
      <c r="O398" s="5" t="s">
        <v>19</v>
      </c>
      <c r="P398" s="5" t="s">
        <v>19</v>
      </c>
    </row>
    <row r="399" spans="1:16">
      <c r="B399" s="4" t="s">
        <v>1273</v>
      </c>
      <c r="C399" s="4" t="s">
        <v>1274</v>
      </c>
      <c r="D399" s="6" t="s">
        <v>550</v>
      </c>
      <c r="E399" s="8">
        <v>53746765.539999999</v>
      </c>
      <c r="F399" s="8">
        <v>41365280</v>
      </c>
      <c r="G399" s="7" t="s">
        <v>489</v>
      </c>
      <c r="H399" s="7"/>
      <c r="I399" s="5" t="s">
        <v>16</v>
      </c>
      <c r="J399" s="5" t="s">
        <v>16</v>
      </c>
      <c r="K399" s="5" t="s">
        <v>555</v>
      </c>
      <c r="L399" s="5" t="s">
        <v>542</v>
      </c>
      <c r="M399" s="5" t="s">
        <v>619</v>
      </c>
      <c r="N399" s="5" t="s">
        <v>19</v>
      </c>
      <c r="O399" s="5" t="s">
        <v>19</v>
      </c>
      <c r="P399" s="5" t="s">
        <v>19</v>
      </c>
    </row>
    <row r="400" spans="1:16">
      <c r="B400" s="4" t="s">
        <v>3</v>
      </c>
      <c r="C400" s="4" t="s">
        <v>438</v>
      </c>
      <c r="E400" s="8"/>
      <c r="F400" s="8"/>
      <c r="G400" s="7"/>
      <c r="H400" s="7"/>
      <c r="P400" s="5"/>
    </row>
    <row r="401" spans="1:16">
      <c r="B401" s="4" t="s">
        <v>525</v>
      </c>
      <c r="C401" s="4" t="s">
        <v>438</v>
      </c>
      <c r="E401" s="8"/>
      <c r="F401" s="8"/>
      <c r="G401" s="7"/>
      <c r="H401" s="7"/>
      <c r="P401" s="5"/>
    </row>
    <row r="402" spans="1:16">
      <c r="B402" s="4" t="s">
        <v>1275</v>
      </c>
      <c r="C402" s="4" t="s">
        <v>1276</v>
      </c>
      <c r="D402" s="6" t="s">
        <v>550</v>
      </c>
      <c r="E402" s="8">
        <v>47155491.960000008</v>
      </c>
      <c r="F402" s="8">
        <v>38611047</v>
      </c>
      <c r="G402" s="7" t="s">
        <v>491</v>
      </c>
      <c r="H402" s="7"/>
      <c r="I402" s="5" t="s">
        <v>15</v>
      </c>
      <c r="J402" s="5" t="s">
        <v>15</v>
      </c>
      <c r="K402" s="5" t="s">
        <v>529</v>
      </c>
      <c r="L402" s="5" t="s">
        <v>530</v>
      </c>
      <c r="M402" s="5" t="s">
        <v>535</v>
      </c>
      <c r="N402" s="5" t="s">
        <v>19</v>
      </c>
      <c r="O402" s="5" t="s">
        <v>19</v>
      </c>
      <c r="P402" s="5" t="s">
        <v>19</v>
      </c>
    </row>
    <row r="403" spans="1:16">
      <c r="B403" s="4" t="s">
        <v>1277</v>
      </c>
      <c r="C403" s="4" t="s">
        <v>1278</v>
      </c>
      <c r="D403" s="6" t="s">
        <v>546</v>
      </c>
      <c r="E403" s="8">
        <v>959430864.00999999</v>
      </c>
      <c r="F403" s="8">
        <v>457487873</v>
      </c>
      <c r="G403" s="7" t="s">
        <v>491</v>
      </c>
      <c r="H403" s="7"/>
      <c r="I403" s="5" t="s">
        <v>645</v>
      </c>
      <c r="J403" s="5" t="s">
        <v>540</v>
      </c>
      <c r="K403" s="5" t="s">
        <v>541</v>
      </c>
      <c r="L403" s="5" t="s">
        <v>530</v>
      </c>
      <c r="M403" s="5" t="s">
        <v>634</v>
      </c>
      <c r="N403" s="5" t="s">
        <v>593</v>
      </c>
      <c r="O403" s="5" t="s">
        <v>19</v>
      </c>
      <c r="P403" s="5" t="s">
        <v>19</v>
      </c>
    </row>
    <row r="404" spans="1:16">
      <c r="B404" s="4" t="s">
        <v>1279</v>
      </c>
      <c r="C404" s="4" t="s">
        <v>1280</v>
      </c>
      <c r="D404" s="6" t="s">
        <v>546</v>
      </c>
      <c r="E404" s="8">
        <v>1179093826.0599995</v>
      </c>
      <c r="F404" s="8">
        <v>981173747</v>
      </c>
      <c r="G404" s="7" t="s">
        <v>491</v>
      </c>
      <c r="H404" s="7"/>
      <c r="I404" s="5" t="s">
        <v>11</v>
      </c>
      <c r="J404" s="5" t="s">
        <v>11</v>
      </c>
      <c r="K404" s="5" t="s">
        <v>529</v>
      </c>
      <c r="L404" s="5" t="s">
        <v>542</v>
      </c>
      <c r="M404" s="5" t="s">
        <v>570</v>
      </c>
      <c r="N404" s="5" t="s">
        <v>593</v>
      </c>
      <c r="O404" s="5" t="s">
        <v>593</v>
      </c>
      <c r="P404" s="5" t="s">
        <v>20</v>
      </c>
    </row>
    <row r="405" spans="1:16">
      <c r="A405" s="6">
        <v>1</v>
      </c>
      <c r="B405" s="4" t="s">
        <v>1281</v>
      </c>
      <c r="C405" s="4" t="s">
        <v>1282</v>
      </c>
      <c r="D405" s="6" t="s">
        <v>546</v>
      </c>
      <c r="E405" s="8">
        <v>1208985929.9900002</v>
      </c>
      <c r="F405" s="8">
        <v>997844705</v>
      </c>
      <c r="G405" s="7" t="s">
        <v>491</v>
      </c>
      <c r="H405" s="7"/>
      <c r="I405" s="5" t="s">
        <v>11</v>
      </c>
      <c r="J405" s="5" t="s">
        <v>11</v>
      </c>
      <c r="K405" s="5" t="s">
        <v>529</v>
      </c>
      <c r="L405" s="5" t="s">
        <v>542</v>
      </c>
      <c r="M405" s="5" t="s">
        <v>570</v>
      </c>
      <c r="N405" s="5" t="s">
        <v>593</v>
      </c>
      <c r="O405" s="5" t="s">
        <v>593</v>
      </c>
      <c r="P405" s="5" t="s">
        <v>20</v>
      </c>
    </row>
    <row r="406" spans="1:16">
      <c r="B406" s="4" t="s">
        <v>1283</v>
      </c>
      <c r="C406" s="4" t="s">
        <v>1284</v>
      </c>
      <c r="D406" s="6" t="s">
        <v>546</v>
      </c>
      <c r="E406" s="8">
        <v>1384456339.0300002</v>
      </c>
      <c r="F406" s="8">
        <v>1152064526</v>
      </c>
      <c r="G406" s="7" t="s">
        <v>491</v>
      </c>
      <c r="H406" s="7"/>
      <c r="I406" s="5" t="s">
        <v>11</v>
      </c>
      <c r="J406" s="5" t="s">
        <v>11</v>
      </c>
      <c r="K406" s="5" t="s">
        <v>529</v>
      </c>
      <c r="L406" s="5" t="s">
        <v>542</v>
      </c>
      <c r="M406" s="5" t="s">
        <v>570</v>
      </c>
      <c r="N406" s="5" t="s">
        <v>593</v>
      </c>
      <c r="O406" s="5" t="s">
        <v>593</v>
      </c>
      <c r="P406" s="5" t="s">
        <v>20</v>
      </c>
    </row>
    <row r="407" spans="1:16">
      <c r="B407" s="4" t="s">
        <v>1285</v>
      </c>
      <c r="C407" s="4" t="s">
        <v>1286</v>
      </c>
      <c r="D407" s="6" t="s">
        <v>546</v>
      </c>
      <c r="E407" s="8">
        <v>1437252470.9500003</v>
      </c>
      <c r="F407" s="8">
        <v>1194579461</v>
      </c>
      <c r="G407" s="7" t="s">
        <v>491</v>
      </c>
      <c r="H407" s="7"/>
      <c r="I407" s="5" t="s">
        <v>11</v>
      </c>
      <c r="J407" s="5" t="s">
        <v>11</v>
      </c>
      <c r="K407" s="5" t="s">
        <v>529</v>
      </c>
      <c r="L407" s="5" t="s">
        <v>542</v>
      </c>
      <c r="M407" s="5" t="s">
        <v>570</v>
      </c>
      <c r="N407" s="5" t="s">
        <v>593</v>
      </c>
      <c r="O407" s="5" t="s">
        <v>593</v>
      </c>
      <c r="P407" s="5" t="s">
        <v>20</v>
      </c>
    </row>
    <row r="408" spans="1:16">
      <c r="B408" s="4" t="s">
        <v>1287</v>
      </c>
      <c r="C408" s="4" t="s">
        <v>1288</v>
      </c>
      <c r="D408" s="6" t="s">
        <v>550</v>
      </c>
      <c r="E408" s="8">
        <v>162916021.35999998</v>
      </c>
      <c r="F408" s="8">
        <v>129770794</v>
      </c>
      <c r="G408" s="7" t="s">
        <v>491</v>
      </c>
      <c r="H408" s="7"/>
      <c r="I408" s="5" t="s">
        <v>17</v>
      </c>
      <c r="J408" s="5" t="s">
        <v>17</v>
      </c>
      <c r="K408" s="5" t="s">
        <v>529</v>
      </c>
      <c r="L408" s="5" t="s">
        <v>542</v>
      </c>
      <c r="M408" s="5" t="s">
        <v>622</v>
      </c>
      <c r="N408" s="5" t="s">
        <v>19</v>
      </c>
      <c r="O408" s="5" t="s">
        <v>19</v>
      </c>
      <c r="P408" s="5" t="s">
        <v>19</v>
      </c>
    </row>
    <row r="409" spans="1:16">
      <c r="B409" s="4" t="s">
        <v>1289</v>
      </c>
      <c r="C409" s="4" t="s">
        <v>1290</v>
      </c>
      <c r="D409" s="6" t="s">
        <v>546</v>
      </c>
      <c r="E409" s="8">
        <v>1466464793.9599996</v>
      </c>
      <c r="F409" s="8">
        <v>586585917</v>
      </c>
      <c r="G409" s="7" t="s">
        <v>491</v>
      </c>
      <c r="H409" s="7"/>
      <c r="I409" s="5" t="s">
        <v>11</v>
      </c>
      <c r="J409" s="5" t="s">
        <v>11</v>
      </c>
      <c r="K409" s="5" t="s">
        <v>529</v>
      </c>
      <c r="L409" s="5" t="s">
        <v>542</v>
      </c>
      <c r="M409" s="5" t="s">
        <v>570</v>
      </c>
      <c r="N409" s="5" t="s">
        <v>532</v>
      </c>
      <c r="O409" s="5" t="s">
        <v>532</v>
      </c>
      <c r="P409" s="5" t="s">
        <v>20</v>
      </c>
    </row>
    <row r="410" spans="1:16">
      <c r="A410" s="6">
        <v>1</v>
      </c>
      <c r="B410" s="4" t="s">
        <v>1291</v>
      </c>
      <c r="C410" s="4" t="s">
        <v>1292</v>
      </c>
      <c r="D410" s="6" t="s">
        <v>546</v>
      </c>
      <c r="E410" s="8">
        <v>1488776941.0599999</v>
      </c>
      <c r="F410" s="8">
        <v>1238760838</v>
      </c>
      <c r="G410" s="7" t="s">
        <v>491</v>
      </c>
      <c r="H410" s="7"/>
      <c r="I410" s="5" t="s">
        <v>11</v>
      </c>
      <c r="J410" s="5" t="s">
        <v>11</v>
      </c>
      <c r="K410" s="5" t="s">
        <v>529</v>
      </c>
      <c r="L410" s="5" t="s">
        <v>542</v>
      </c>
      <c r="M410" s="5" t="s">
        <v>570</v>
      </c>
      <c r="N410" s="5" t="s">
        <v>593</v>
      </c>
      <c r="O410" s="5" t="s">
        <v>593</v>
      </c>
      <c r="P410" s="5" t="s">
        <v>20</v>
      </c>
    </row>
    <row r="411" spans="1:16">
      <c r="B411" s="4" t="s">
        <v>1293</v>
      </c>
      <c r="C411" s="4" t="s">
        <v>1294</v>
      </c>
      <c r="D411" s="6" t="s">
        <v>538</v>
      </c>
      <c r="E411" s="8">
        <v>4409612754.9700003</v>
      </c>
      <c r="F411" s="8">
        <v>3484205000</v>
      </c>
      <c r="G411" s="7" t="s">
        <v>491</v>
      </c>
      <c r="H411" s="7"/>
      <c r="I411" s="5" t="s">
        <v>528</v>
      </c>
      <c r="J411" s="5" t="s">
        <v>528</v>
      </c>
      <c r="K411" s="5" t="s">
        <v>529</v>
      </c>
      <c r="L411" s="5" t="s">
        <v>580</v>
      </c>
      <c r="M411" s="5" t="s">
        <v>581</v>
      </c>
      <c r="N411" s="5" t="s">
        <v>593</v>
      </c>
      <c r="O411" s="5" t="s">
        <v>19</v>
      </c>
      <c r="P411" s="5" t="s">
        <v>19</v>
      </c>
    </row>
    <row r="412" spans="1:16">
      <c r="B412" s="4" t="s">
        <v>1295</v>
      </c>
      <c r="C412" s="4" t="s">
        <v>1296</v>
      </c>
      <c r="D412" s="6" t="s">
        <v>538</v>
      </c>
      <c r="E412" s="8">
        <v>4219609994.0400014</v>
      </c>
      <c r="F412" s="8">
        <v>3366046600</v>
      </c>
      <c r="G412" s="7" t="s">
        <v>491</v>
      </c>
      <c r="H412" s="7"/>
      <c r="I412" s="5" t="s">
        <v>645</v>
      </c>
      <c r="J412" s="5" t="s">
        <v>540</v>
      </c>
      <c r="K412" s="5" t="s">
        <v>541</v>
      </c>
      <c r="L412" s="5" t="s">
        <v>580</v>
      </c>
      <c r="M412" s="5" t="s">
        <v>648</v>
      </c>
      <c r="N412" s="5" t="s">
        <v>593</v>
      </c>
      <c r="O412" s="5" t="s">
        <v>19</v>
      </c>
      <c r="P412" s="5" t="s">
        <v>19</v>
      </c>
    </row>
    <row r="413" spans="1:16">
      <c r="B413" s="4" t="s">
        <v>1297</v>
      </c>
      <c r="C413" s="4" t="s">
        <v>1298</v>
      </c>
      <c r="D413" s="6" t="s">
        <v>546</v>
      </c>
      <c r="E413" s="8">
        <v>1576796470.9899998</v>
      </c>
      <c r="F413" s="8">
        <v>1312118844</v>
      </c>
      <c r="G413" s="7" t="s">
        <v>491</v>
      </c>
      <c r="H413" s="7"/>
      <c r="I413" s="5" t="s">
        <v>11</v>
      </c>
      <c r="J413" s="5" t="s">
        <v>11</v>
      </c>
      <c r="K413" s="5" t="s">
        <v>529</v>
      </c>
      <c r="L413" s="5" t="s">
        <v>580</v>
      </c>
      <c r="M413" s="5" t="s">
        <v>581</v>
      </c>
      <c r="N413" s="5" t="s">
        <v>593</v>
      </c>
      <c r="O413" s="5" t="s">
        <v>593</v>
      </c>
      <c r="P413" s="5" t="s">
        <v>20</v>
      </c>
    </row>
    <row r="414" spans="1:16">
      <c r="B414" s="4" t="s">
        <v>1299</v>
      </c>
      <c r="C414" s="4" t="s">
        <v>1300</v>
      </c>
      <c r="D414" s="6" t="s">
        <v>546</v>
      </c>
      <c r="E414" s="8">
        <v>5254203318.9700003</v>
      </c>
      <c r="F414" s="8">
        <v>4044073646</v>
      </c>
      <c r="G414" s="7" t="s">
        <v>491</v>
      </c>
      <c r="H414" s="7"/>
      <c r="I414" s="5" t="s">
        <v>601</v>
      </c>
      <c r="J414" s="5" t="s">
        <v>540</v>
      </c>
      <c r="K414" s="5" t="s">
        <v>541</v>
      </c>
      <c r="L414" s="5" t="s">
        <v>580</v>
      </c>
      <c r="M414" s="5" t="s">
        <v>648</v>
      </c>
      <c r="N414" s="5" t="s">
        <v>593</v>
      </c>
      <c r="O414" s="5" t="s">
        <v>19</v>
      </c>
      <c r="P414" s="5" t="s">
        <v>19</v>
      </c>
    </row>
    <row r="415" spans="1:16">
      <c r="A415" s="6">
        <v>1</v>
      </c>
      <c r="B415" s="4" t="s">
        <v>1301</v>
      </c>
      <c r="C415" s="4" t="s">
        <v>1302</v>
      </c>
      <c r="D415" s="6" t="s">
        <v>546</v>
      </c>
      <c r="E415" s="8">
        <v>5880514603.499999</v>
      </c>
      <c r="F415" s="8">
        <v>2274208945</v>
      </c>
      <c r="G415" s="7" t="s">
        <v>491</v>
      </c>
      <c r="H415" s="7"/>
      <c r="I415" s="5" t="s">
        <v>645</v>
      </c>
      <c r="J415" s="5" t="s">
        <v>540</v>
      </c>
      <c r="K415" s="5" t="s">
        <v>541</v>
      </c>
      <c r="L415" s="5" t="s">
        <v>580</v>
      </c>
      <c r="M415" s="5" t="s">
        <v>648</v>
      </c>
      <c r="N415" s="5" t="s">
        <v>593</v>
      </c>
      <c r="O415" s="5" t="s">
        <v>19</v>
      </c>
      <c r="P415" s="5" t="s">
        <v>19</v>
      </c>
    </row>
    <row r="416" spans="1:16">
      <c r="A416" s="6">
        <v>1</v>
      </c>
      <c r="B416" s="4" t="s">
        <v>1303</v>
      </c>
      <c r="C416" s="4" t="s">
        <v>1304</v>
      </c>
      <c r="D416" s="6" t="s">
        <v>546</v>
      </c>
      <c r="E416" s="8">
        <v>9626236535.9899998</v>
      </c>
      <c r="F416" s="8">
        <v>4650515326</v>
      </c>
      <c r="G416" s="7" t="s">
        <v>491</v>
      </c>
      <c r="H416" s="7"/>
      <c r="I416" s="5" t="s">
        <v>601</v>
      </c>
      <c r="J416" s="5" t="s">
        <v>540</v>
      </c>
      <c r="K416" s="5" t="s">
        <v>541</v>
      </c>
      <c r="L416" s="5" t="s">
        <v>580</v>
      </c>
      <c r="M416" s="5" t="s">
        <v>648</v>
      </c>
      <c r="N416" s="5" t="s">
        <v>593</v>
      </c>
      <c r="O416" s="5" t="s">
        <v>19</v>
      </c>
      <c r="P416" s="5" t="s">
        <v>19</v>
      </c>
    </row>
    <row r="417" spans="1:16">
      <c r="B417" s="4" t="s">
        <v>1305</v>
      </c>
      <c r="C417" s="4" t="s">
        <v>1306</v>
      </c>
      <c r="D417" s="6" t="s">
        <v>546</v>
      </c>
      <c r="E417" s="8">
        <v>1759422187.9699998</v>
      </c>
      <c r="F417" s="8">
        <v>1457086893</v>
      </c>
      <c r="G417" s="7" t="s">
        <v>491</v>
      </c>
      <c r="H417" s="7"/>
      <c r="I417" s="5" t="s">
        <v>11</v>
      </c>
      <c r="J417" s="5" t="s">
        <v>11</v>
      </c>
      <c r="K417" s="5" t="s">
        <v>529</v>
      </c>
      <c r="L417" s="5" t="s">
        <v>580</v>
      </c>
      <c r="M417" s="5" t="s">
        <v>581</v>
      </c>
      <c r="N417" s="5" t="s">
        <v>593</v>
      </c>
      <c r="O417" s="5" t="s">
        <v>593</v>
      </c>
      <c r="P417" s="5" t="s">
        <v>20</v>
      </c>
    </row>
    <row r="418" spans="1:16">
      <c r="A418" s="6">
        <v>1</v>
      </c>
      <c r="B418" s="4" t="s">
        <v>1307</v>
      </c>
      <c r="C418" s="4" t="s">
        <v>1308</v>
      </c>
      <c r="D418" s="6" t="s">
        <v>546</v>
      </c>
      <c r="E418" s="8">
        <v>2201488237</v>
      </c>
      <c r="F418" s="8">
        <v>1650000000</v>
      </c>
      <c r="G418" s="7" t="s">
        <v>491</v>
      </c>
      <c r="H418" s="7"/>
      <c r="I418" s="5" t="s">
        <v>11</v>
      </c>
      <c r="J418" s="5" t="s">
        <v>11</v>
      </c>
      <c r="K418" s="5" t="s">
        <v>529</v>
      </c>
      <c r="L418" s="5" t="s">
        <v>580</v>
      </c>
      <c r="M418" s="5" t="s">
        <v>581</v>
      </c>
      <c r="N418" s="5" t="s">
        <v>593</v>
      </c>
      <c r="O418" s="5" t="s">
        <v>19</v>
      </c>
      <c r="P418" s="5" t="s">
        <v>19</v>
      </c>
    </row>
    <row r="419" spans="1:16">
      <c r="B419" s="4" t="s">
        <v>1309</v>
      </c>
      <c r="C419" s="4" t="s">
        <v>1310</v>
      </c>
      <c r="D419" s="6" t="s">
        <v>546</v>
      </c>
      <c r="E419" s="8">
        <v>2530738056.9500003</v>
      </c>
      <c r="F419" s="8">
        <v>2139715532</v>
      </c>
      <c r="G419" s="7" t="s">
        <v>491</v>
      </c>
      <c r="H419" s="7"/>
      <c r="I419" s="5" t="s">
        <v>13</v>
      </c>
      <c r="J419" s="5" t="s">
        <v>13</v>
      </c>
      <c r="K419" s="5" t="s">
        <v>529</v>
      </c>
      <c r="L419" s="5" t="s">
        <v>580</v>
      </c>
      <c r="M419" s="5" t="s">
        <v>651</v>
      </c>
      <c r="N419" s="5" t="s">
        <v>19</v>
      </c>
      <c r="O419" s="5" t="s">
        <v>19</v>
      </c>
      <c r="P419" s="5" t="s">
        <v>19</v>
      </c>
    </row>
    <row r="420" spans="1:16">
      <c r="B420" s="4" t="s">
        <v>1311</v>
      </c>
      <c r="C420" s="4" t="s">
        <v>1312</v>
      </c>
      <c r="D420" s="6" t="s">
        <v>554</v>
      </c>
      <c r="E420" s="8">
        <v>232072724</v>
      </c>
      <c r="F420" s="8">
        <v>162450905</v>
      </c>
      <c r="G420" s="7" t="s">
        <v>491</v>
      </c>
      <c r="H420" s="7"/>
      <c r="I420" s="5" t="s">
        <v>14</v>
      </c>
      <c r="J420" s="5" t="s">
        <v>14</v>
      </c>
      <c r="K420" s="5" t="s">
        <v>555</v>
      </c>
      <c r="L420" s="5" t="s">
        <v>542</v>
      </c>
      <c r="M420" s="5" t="s">
        <v>586</v>
      </c>
      <c r="N420" s="5" t="s">
        <v>19</v>
      </c>
      <c r="O420" s="5" t="s">
        <v>19</v>
      </c>
      <c r="P420" s="5" t="s">
        <v>19</v>
      </c>
    </row>
    <row r="421" spans="1:16">
      <c r="B421" s="4" t="s">
        <v>1313</v>
      </c>
      <c r="C421" s="4" t="s">
        <v>1314</v>
      </c>
      <c r="D421" s="6" t="s">
        <v>550</v>
      </c>
      <c r="E421" s="8">
        <v>63338597.010000005</v>
      </c>
      <c r="F421" s="8">
        <v>52598263</v>
      </c>
      <c r="G421" s="7" t="s">
        <v>491</v>
      </c>
      <c r="H421" s="7"/>
      <c r="I421" s="5" t="s">
        <v>16</v>
      </c>
      <c r="J421" s="5" t="s">
        <v>16</v>
      </c>
      <c r="K421" s="5" t="s">
        <v>555</v>
      </c>
      <c r="L421" s="5" t="s">
        <v>580</v>
      </c>
      <c r="M421" s="5" t="s">
        <v>733</v>
      </c>
      <c r="N421" s="5" t="s">
        <v>19</v>
      </c>
      <c r="O421" s="5" t="s">
        <v>19</v>
      </c>
      <c r="P421" s="5" t="s">
        <v>19</v>
      </c>
    </row>
    <row r="422" spans="1:16">
      <c r="B422" s="4" t="s">
        <v>3</v>
      </c>
      <c r="C422" s="4" t="s">
        <v>438</v>
      </c>
      <c r="E422" s="8"/>
      <c r="F422" s="8"/>
      <c r="G422" s="7"/>
      <c r="H422" s="7"/>
      <c r="P422" s="5"/>
    </row>
    <row r="423" spans="1:16">
      <c r="B423" s="4" t="s">
        <v>525</v>
      </c>
      <c r="C423" s="4" t="s">
        <v>438</v>
      </c>
      <c r="E423" s="8"/>
      <c r="F423" s="8"/>
      <c r="G423" s="7"/>
      <c r="H423" s="7"/>
      <c r="P423" s="5"/>
    </row>
    <row r="424" spans="1:16">
      <c r="B424" s="4" t="s">
        <v>1315</v>
      </c>
      <c r="C424" s="4" t="s">
        <v>1316</v>
      </c>
      <c r="D424" s="6" t="s">
        <v>546</v>
      </c>
      <c r="E424" s="8">
        <v>84927215</v>
      </c>
      <c r="F424" s="8">
        <v>33970887</v>
      </c>
      <c r="G424" s="7" t="s">
        <v>500</v>
      </c>
      <c r="H424" s="7"/>
      <c r="I424" s="5" t="s">
        <v>11</v>
      </c>
      <c r="J424" s="5" t="s">
        <v>11</v>
      </c>
      <c r="K424" s="5" t="s">
        <v>529</v>
      </c>
      <c r="L424" s="5" t="s">
        <v>530</v>
      </c>
      <c r="M424" s="5" t="s">
        <v>596</v>
      </c>
      <c r="N424" s="5" t="s">
        <v>532</v>
      </c>
      <c r="O424" s="5" t="s">
        <v>532</v>
      </c>
      <c r="P424" s="5" t="s">
        <v>20</v>
      </c>
    </row>
    <row r="425" spans="1:16">
      <c r="A425" s="6">
        <v>1</v>
      </c>
      <c r="B425" s="4" t="s">
        <v>1317</v>
      </c>
      <c r="C425" s="4" t="s">
        <v>1318</v>
      </c>
      <c r="D425" s="6" t="s">
        <v>546</v>
      </c>
      <c r="E425" s="8">
        <v>128554848.03</v>
      </c>
      <c r="F425" s="8">
        <v>51421939</v>
      </c>
      <c r="G425" s="7" t="s">
        <v>500</v>
      </c>
      <c r="H425" s="7"/>
      <c r="I425" s="5" t="s">
        <v>11</v>
      </c>
      <c r="J425" s="5" t="s">
        <v>11</v>
      </c>
      <c r="K425" s="5" t="s">
        <v>529</v>
      </c>
      <c r="L425" s="5" t="s">
        <v>530</v>
      </c>
      <c r="M425" s="5" t="s">
        <v>596</v>
      </c>
      <c r="N425" s="5" t="s">
        <v>532</v>
      </c>
      <c r="O425" s="5" t="s">
        <v>532</v>
      </c>
      <c r="P425" s="5" t="s">
        <v>20</v>
      </c>
    </row>
    <row r="426" spans="1:16">
      <c r="B426" s="4" t="s">
        <v>1319</v>
      </c>
      <c r="C426" s="4" t="s">
        <v>1320</v>
      </c>
      <c r="D426" s="6" t="s">
        <v>546</v>
      </c>
      <c r="E426" s="8">
        <v>140032128.00999999</v>
      </c>
      <c r="F426" s="8">
        <v>56012852</v>
      </c>
      <c r="G426" s="7" t="s">
        <v>500</v>
      </c>
      <c r="H426" s="7"/>
      <c r="I426" s="5" t="s">
        <v>11</v>
      </c>
      <c r="J426" s="5" t="s">
        <v>11</v>
      </c>
      <c r="K426" s="5" t="s">
        <v>529</v>
      </c>
      <c r="L426" s="5" t="s">
        <v>530</v>
      </c>
      <c r="M426" s="5" t="s">
        <v>596</v>
      </c>
      <c r="N426" s="5" t="s">
        <v>532</v>
      </c>
      <c r="O426" s="5" t="s">
        <v>532</v>
      </c>
      <c r="P426" s="5" t="s">
        <v>20</v>
      </c>
    </row>
    <row r="427" spans="1:16">
      <c r="B427" s="4" t="s">
        <v>1321</v>
      </c>
      <c r="C427" s="4" t="s">
        <v>1322</v>
      </c>
      <c r="D427" s="6" t="s">
        <v>546</v>
      </c>
      <c r="E427" s="8">
        <v>151509407.98000002</v>
      </c>
      <c r="F427" s="8">
        <v>60603763</v>
      </c>
      <c r="G427" s="7" t="s">
        <v>500</v>
      </c>
      <c r="H427" s="7"/>
      <c r="I427" s="5" t="s">
        <v>11</v>
      </c>
      <c r="J427" s="5" t="s">
        <v>11</v>
      </c>
      <c r="K427" s="5" t="s">
        <v>529</v>
      </c>
      <c r="L427" s="5" t="s">
        <v>530</v>
      </c>
      <c r="M427" s="5" t="s">
        <v>596</v>
      </c>
      <c r="N427" s="5" t="s">
        <v>532</v>
      </c>
      <c r="O427" s="5" t="s">
        <v>532</v>
      </c>
      <c r="P427" s="5" t="s">
        <v>20</v>
      </c>
    </row>
    <row r="428" spans="1:16">
      <c r="B428" s="4" t="s">
        <v>1323</v>
      </c>
      <c r="C428" s="4" t="s">
        <v>1324</v>
      </c>
      <c r="D428" s="6" t="s">
        <v>546</v>
      </c>
      <c r="E428" s="8">
        <v>160705200.03999999</v>
      </c>
      <c r="F428" s="8">
        <v>64282078</v>
      </c>
      <c r="G428" s="7" t="s">
        <v>500</v>
      </c>
      <c r="H428" s="7"/>
      <c r="I428" s="5" t="s">
        <v>11</v>
      </c>
      <c r="J428" s="5" t="s">
        <v>11</v>
      </c>
      <c r="K428" s="5" t="s">
        <v>529</v>
      </c>
      <c r="L428" s="5" t="s">
        <v>530</v>
      </c>
      <c r="M428" s="5" t="s">
        <v>596</v>
      </c>
      <c r="N428" s="5" t="s">
        <v>532</v>
      </c>
      <c r="O428" s="5" t="s">
        <v>532</v>
      </c>
      <c r="P428" s="5" t="s">
        <v>20</v>
      </c>
    </row>
    <row r="429" spans="1:16">
      <c r="B429" s="4" t="s">
        <v>1325</v>
      </c>
      <c r="C429" s="4" t="s">
        <v>1326</v>
      </c>
      <c r="D429" s="6" t="s">
        <v>546</v>
      </c>
      <c r="E429" s="8">
        <v>311488612</v>
      </c>
      <c r="F429" s="8">
        <v>155744306</v>
      </c>
      <c r="G429" s="7" t="s">
        <v>500</v>
      </c>
      <c r="H429" s="7"/>
      <c r="I429" s="5" t="s">
        <v>13</v>
      </c>
      <c r="J429" s="5" t="s">
        <v>13</v>
      </c>
      <c r="K429" s="5" t="s">
        <v>529</v>
      </c>
      <c r="L429" s="5" t="s">
        <v>530</v>
      </c>
      <c r="M429" s="5" t="s">
        <v>740</v>
      </c>
      <c r="N429" s="5" t="s">
        <v>19</v>
      </c>
      <c r="O429" s="5" t="s">
        <v>19</v>
      </c>
      <c r="P429" s="5" t="s">
        <v>19</v>
      </c>
    </row>
    <row r="430" spans="1:16">
      <c r="B430" s="4" t="s">
        <v>1327</v>
      </c>
      <c r="C430" s="4" t="s">
        <v>1328</v>
      </c>
      <c r="D430" s="6" t="s">
        <v>546</v>
      </c>
      <c r="E430" s="8">
        <v>269960524.01999998</v>
      </c>
      <c r="F430" s="8">
        <v>134980261</v>
      </c>
      <c r="G430" s="7" t="s">
        <v>500</v>
      </c>
      <c r="H430" s="7"/>
      <c r="I430" s="5" t="s">
        <v>11</v>
      </c>
      <c r="J430" s="5" t="s">
        <v>11</v>
      </c>
      <c r="K430" s="5" t="s">
        <v>529</v>
      </c>
      <c r="L430" s="5" t="s">
        <v>542</v>
      </c>
      <c r="M430" s="5" t="s">
        <v>570</v>
      </c>
      <c r="N430" s="5" t="s">
        <v>561</v>
      </c>
      <c r="O430" s="5" t="s">
        <v>561</v>
      </c>
      <c r="P430" s="5" t="s">
        <v>20</v>
      </c>
    </row>
    <row r="431" spans="1:16">
      <c r="B431" s="4" t="s">
        <v>1329</v>
      </c>
      <c r="C431" s="4" t="s">
        <v>1330</v>
      </c>
      <c r="D431" s="6" t="s">
        <v>546</v>
      </c>
      <c r="E431" s="8">
        <v>305789193.97000003</v>
      </c>
      <c r="F431" s="8">
        <v>122315677</v>
      </c>
      <c r="G431" s="7" t="s">
        <v>500</v>
      </c>
      <c r="H431" s="7"/>
      <c r="I431" s="5" t="s">
        <v>11</v>
      </c>
      <c r="J431" s="5" t="s">
        <v>11</v>
      </c>
      <c r="K431" s="5" t="s">
        <v>529</v>
      </c>
      <c r="L431" s="5" t="s">
        <v>542</v>
      </c>
      <c r="M431" s="5" t="s">
        <v>570</v>
      </c>
      <c r="N431" s="5" t="s">
        <v>532</v>
      </c>
      <c r="O431" s="5" t="s">
        <v>19</v>
      </c>
      <c r="P431" s="5" t="s">
        <v>19</v>
      </c>
    </row>
    <row r="432" spans="1:16">
      <c r="B432" s="4" t="s">
        <v>1331</v>
      </c>
      <c r="C432" s="4" t="s">
        <v>1332</v>
      </c>
      <c r="D432" s="6" t="s">
        <v>546</v>
      </c>
      <c r="E432" s="8">
        <v>356540654.05000007</v>
      </c>
      <c r="F432" s="8">
        <v>142616261</v>
      </c>
      <c r="G432" s="7" t="s">
        <v>500</v>
      </c>
      <c r="H432" s="7"/>
      <c r="I432" s="5" t="s">
        <v>11</v>
      </c>
      <c r="J432" s="5" t="s">
        <v>11</v>
      </c>
      <c r="K432" s="5" t="s">
        <v>529</v>
      </c>
      <c r="L432" s="5" t="s">
        <v>542</v>
      </c>
      <c r="M432" s="5" t="s">
        <v>570</v>
      </c>
      <c r="N432" s="5" t="s">
        <v>532</v>
      </c>
      <c r="O432" s="5" t="s">
        <v>532</v>
      </c>
      <c r="P432" s="5" t="s">
        <v>20</v>
      </c>
    </row>
    <row r="433" spans="1:16">
      <c r="B433" s="4" t="s">
        <v>1333</v>
      </c>
      <c r="C433" s="4" t="s">
        <v>1334</v>
      </c>
      <c r="D433" s="6" t="s">
        <v>546</v>
      </c>
      <c r="E433" s="8">
        <v>490799222.08999997</v>
      </c>
      <c r="F433" s="8">
        <v>196319689</v>
      </c>
      <c r="G433" s="7" t="s">
        <v>500</v>
      </c>
      <c r="H433" s="7"/>
      <c r="I433" s="5" t="s">
        <v>11</v>
      </c>
      <c r="J433" s="5" t="s">
        <v>11</v>
      </c>
      <c r="K433" s="5" t="s">
        <v>529</v>
      </c>
      <c r="L433" s="5" t="s">
        <v>542</v>
      </c>
      <c r="M433" s="5" t="s">
        <v>570</v>
      </c>
      <c r="N433" s="5" t="s">
        <v>532</v>
      </c>
      <c r="O433" s="5" t="s">
        <v>532</v>
      </c>
      <c r="P433" s="5" t="s">
        <v>20</v>
      </c>
    </row>
    <row r="434" spans="1:16">
      <c r="B434" s="4" t="s">
        <v>1335</v>
      </c>
      <c r="C434" s="4" t="s">
        <v>1336</v>
      </c>
      <c r="D434" s="6" t="s">
        <v>550</v>
      </c>
      <c r="E434" s="8">
        <v>62463295.500000007</v>
      </c>
      <c r="F434" s="8">
        <v>53459594</v>
      </c>
      <c r="G434" s="7" t="s">
        <v>500</v>
      </c>
      <c r="H434" s="7"/>
      <c r="I434" s="5" t="s">
        <v>17</v>
      </c>
      <c r="J434" s="5" t="s">
        <v>17</v>
      </c>
      <c r="K434" s="5" t="s">
        <v>529</v>
      </c>
      <c r="L434" s="5" t="s">
        <v>542</v>
      </c>
      <c r="M434" s="5" t="s">
        <v>622</v>
      </c>
      <c r="N434" s="5" t="s">
        <v>19</v>
      </c>
      <c r="O434" s="5" t="s">
        <v>19</v>
      </c>
      <c r="P434" s="5" t="s">
        <v>19</v>
      </c>
    </row>
    <row r="435" spans="1:16">
      <c r="B435" s="4" t="s">
        <v>1337</v>
      </c>
      <c r="C435" s="4" t="s">
        <v>1338</v>
      </c>
      <c r="D435" s="6" t="s">
        <v>538</v>
      </c>
      <c r="E435" s="8">
        <v>1625576050.01</v>
      </c>
      <c r="F435" s="8">
        <v>706698560</v>
      </c>
      <c r="G435" s="7" t="s">
        <v>500</v>
      </c>
      <c r="H435" s="7"/>
      <c r="I435" s="5" t="s">
        <v>528</v>
      </c>
      <c r="J435" s="5" t="s">
        <v>528</v>
      </c>
      <c r="K435" s="5" t="s">
        <v>529</v>
      </c>
      <c r="L435" s="5" t="s">
        <v>580</v>
      </c>
      <c r="M435" s="5" t="s">
        <v>581</v>
      </c>
      <c r="N435" s="5" t="s">
        <v>532</v>
      </c>
      <c r="O435" s="5" t="s">
        <v>19</v>
      </c>
      <c r="P435" s="5" t="s">
        <v>19</v>
      </c>
    </row>
    <row r="436" spans="1:16">
      <c r="B436" s="4" t="s">
        <v>1339</v>
      </c>
      <c r="C436" s="4" t="s">
        <v>1340</v>
      </c>
      <c r="D436" s="6" t="s">
        <v>550</v>
      </c>
      <c r="E436" s="8">
        <v>422718368.1099999</v>
      </c>
      <c r="F436" s="8">
        <v>367771664</v>
      </c>
      <c r="G436" s="7" t="s">
        <v>500</v>
      </c>
      <c r="H436" s="7"/>
      <c r="I436" s="5" t="s">
        <v>15</v>
      </c>
      <c r="J436" s="5" t="s">
        <v>15</v>
      </c>
      <c r="K436" s="5" t="s">
        <v>529</v>
      </c>
      <c r="L436" s="5" t="s">
        <v>580</v>
      </c>
      <c r="M436" s="5" t="s">
        <v>728</v>
      </c>
      <c r="N436" s="5" t="s">
        <v>19</v>
      </c>
      <c r="O436" s="5" t="s">
        <v>19</v>
      </c>
      <c r="P436" s="5" t="s">
        <v>19</v>
      </c>
    </row>
    <row r="437" spans="1:16">
      <c r="A437" s="6">
        <v>1</v>
      </c>
      <c r="B437" s="4" t="s">
        <v>1341</v>
      </c>
      <c r="C437" s="4" t="s">
        <v>1342</v>
      </c>
      <c r="D437" s="6" t="s">
        <v>554</v>
      </c>
      <c r="E437" s="8">
        <v>231595761.02000001</v>
      </c>
      <c r="F437" s="8">
        <v>115896525</v>
      </c>
      <c r="G437" s="7" t="s">
        <v>500</v>
      </c>
      <c r="H437" s="7"/>
      <c r="I437" s="5" t="s">
        <v>14</v>
      </c>
      <c r="J437" s="5" t="s">
        <v>14</v>
      </c>
      <c r="K437" s="5" t="s">
        <v>555</v>
      </c>
      <c r="L437" s="5" t="s">
        <v>542</v>
      </c>
      <c r="M437" s="5" t="s">
        <v>586</v>
      </c>
      <c r="N437" s="5" t="s">
        <v>19</v>
      </c>
      <c r="O437" s="5" t="s">
        <v>19</v>
      </c>
      <c r="P437" s="5" t="s">
        <v>19</v>
      </c>
    </row>
    <row r="438" spans="1:16">
      <c r="B438" s="4" t="s">
        <v>1343</v>
      </c>
      <c r="C438" s="4" t="s">
        <v>1344</v>
      </c>
      <c r="D438" s="6" t="s">
        <v>550</v>
      </c>
      <c r="E438" s="8">
        <v>53456208.009999998</v>
      </c>
      <c r="F438" s="8">
        <v>43434882</v>
      </c>
      <c r="G438" s="7" t="s">
        <v>500</v>
      </c>
      <c r="H438" s="7"/>
      <c r="I438" s="5" t="s">
        <v>16</v>
      </c>
      <c r="J438" s="5" t="s">
        <v>16</v>
      </c>
      <c r="K438" s="5" t="s">
        <v>555</v>
      </c>
      <c r="L438" s="5" t="s">
        <v>542</v>
      </c>
      <c r="M438" s="5" t="s">
        <v>619</v>
      </c>
      <c r="N438" s="5" t="s">
        <v>19</v>
      </c>
      <c r="O438" s="5" t="s">
        <v>19</v>
      </c>
      <c r="P438" s="5" t="s">
        <v>19</v>
      </c>
    </row>
    <row r="439" spans="1:16">
      <c r="B439" s="4" t="s">
        <v>3</v>
      </c>
      <c r="C439" s="4" t="s">
        <v>438</v>
      </c>
      <c r="E439" s="8"/>
      <c r="F439" s="8"/>
      <c r="G439" s="7"/>
      <c r="H439" s="7"/>
      <c r="P439" s="5"/>
    </row>
    <row r="440" spans="1:16">
      <c r="B440" s="4" t="s">
        <v>525</v>
      </c>
      <c r="C440" s="4" t="s">
        <v>438</v>
      </c>
      <c r="E440" s="8"/>
      <c r="F440" s="8"/>
      <c r="G440" s="7"/>
      <c r="H440" s="7"/>
      <c r="P440" s="5"/>
    </row>
    <row r="441" spans="1:16">
      <c r="B441" s="4" t="s">
        <v>1345</v>
      </c>
      <c r="C441" s="4" t="s">
        <v>1346</v>
      </c>
      <c r="D441" s="6" t="s">
        <v>538</v>
      </c>
      <c r="E441" s="8">
        <v>32666667</v>
      </c>
      <c r="F441" s="8">
        <v>29400000</v>
      </c>
      <c r="G441" s="7" t="s">
        <v>496</v>
      </c>
      <c r="H441" s="7"/>
      <c r="I441" s="5" t="s">
        <v>528</v>
      </c>
      <c r="J441" s="5" t="s">
        <v>528</v>
      </c>
      <c r="K441" s="5" t="s">
        <v>529</v>
      </c>
      <c r="L441" s="5" t="s">
        <v>530</v>
      </c>
      <c r="M441" s="5" t="s">
        <v>531</v>
      </c>
      <c r="N441" s="5" t="s">
        <v>593</v>
      </c>
      <c r="O441" s="5" t="s">
        <v>19</v>
      </c>
      <c r="P441" s="5" t="s">
        <v>19</v>
      </c>
    </row>
    <row r="442" spans="1:16">
      <c r="B442" s="4" t="s">
        <v>1347</v>
      </c>
      <c r="C442" s="4" t="s">
        <v>1348</v>
      </c>
      <c r="D442" s="6" t="s">
        <v>550</v>
      </c>
      <c r="E442" s="8">
        <v>55745262.060000002</v>
      </c>
      <c r="F442" s="8">
        <v>44811581</v>
      </c>
      <c r="G442" s="7" t="s">
        <v>496</v>
      </c>
      <c r="H442" s="7"/>
      <c r="I442" s="5" t="s">
        <v>15</v>
      </c>
      <c r="J442" s="5" t="s">
        <v>15</v>
      </c>
      <c r="K442" s="5" t="s">
        <v>529</v>
      </c>
      <c r="L442" s="5" t="s">
        <v>542</v>
      </c>
      <c r="M442" s="5" t="s">
        <v>551</v>
      </c>
      <c r="N442" s="5" t="s">
        <v>19</v>
      </c>
      <c r="O442" s="5" t="s">
        <v>19</v>
      </c>
      <c r="P442" s="5" t="s">
        <v>19</v>
      </c>
    </row>
    <row r="443" spans="1:16">
      <c r="A443" s="6">
        <v>1</v>
      </c>
      <c r="B443" s="4" t="s">
        <v>1349</v>
      </c>
      <c r="C443" s="4" t="s">
        <v>1350</v>
      </c>
      <c r="D443" s="6" t="s">
        <v>550</v>
      </c>
      <c r="E443" s="8">
        <v>137556259.19999999</v>
      </c>
      <c r="F443" s="8">
        <v>113830867</v>
      </c>
      <c r="G443" s="7" t="s">
        <v>496</v>
      </c>
      <c r="H443" s="7"/>
      <c r="I443" s="5" t="s">
        <v>17</v>
      </c>
      <c r="J443" s="5" t="s">
        <v>17</v>
      </c>
      <c r="K443" s="5" t="s">
        <v>529</v>
      </c>
      <c r="L443" s="5" t="s">
        <v>542</v>
      </c>
      <c r="M443" s="5" t="s">
        <v>622</v>
      </c>
      <c r="N443" s="5" t="s">
        <v>19</v>
      </c>
      <c r="O443" s="5" t="s">
        <v>19</v>
      </c>
      <c r="P443" s="5" t="s">
        <v>19</v>
      </c>
    </row>
    <row r="444" spans="1:16">
      <c r="A444" s="6">
        <v>1</v>
      </c>
      <c r="B444" s="4" t="s">
        <v>1351</v>
      </c>
      <c r="C444" s="4" t="s">
        <v>1352</v>
      </c>
      <c r="D444" s="6" t="s">
        <v>546</v>
      </c>
      <c r="E444" s="8">
        <v>4482949573.9700031</v>
      </c>
      <c r="F444" s="8">
        <v>3212667453</v>
      </c>
      <c r="G444" s="7" t="s">
        <v>496</v>
      </c>
      <c r="H444" s="7"/>
      <c r="I444" s="5" t="s">
        <v>625</v>
      </c>
      <c r="J444" s="5" t="s">
        <v>540</v>
      </c>
      <c r="K444" s="5" t="s">
        <v>541</v>
      </c>
      <c r="L444" s="5" t="s">
        <v>580</v>
      </c>
      <c r="M444" s="5" t="s">
        <v>648</v>
      </c>
      <c r="N444" s="5" t="s">
        <v>593</v>
      </c>
      <c r="O444" s="5" t="s">
        <v>19</v>
      </c>
      <c r="P444" s="5" t="s">
        <v>19</v>
      </c>
    </row>
    <row r="445" spans="1:16">
      <c r="B445" s="4" t="s">
        <v>1353</v>
      </c>
      <c r="C445" s="4" t="s">
        <v>1354</v>
      </c>
      <c r="D445" s="6" t="s">
        <v>554</v>
      </c>
      <c r="E445" s="8">
        <v>34185203</v>
      </c>
      <c r="F445" s="8">
        <v>23929641</v>
      </c>
      <c r="G445" s="7" t="s">
        <v>496</v>
      </c>
      <c r="H445" s="7"/>
      <c r="I445" s="5" t="s">
        <v>14</v>
      </c>
      <c r="J445" s="5" t="s">
        <v>14</v>
      </c>
      <c r="K445" s="5" t="s">
        <v>555</v>
      </c>
      <c r="L445" s="5" t="s">
        <v>530</v>
      </c>
      <c r="M445" s="5" t="s">
        <v>556</v>
      </c>
      <c r="N445" s="5" t="s">
        <v>19</v>
      </c>
      <c r="O445" s="5" t="s">
        <v>19</v>
      </c>
      <c r="P445" s="5" t="s">
        <v>19</v>
      </c>
    </row>
    <row r="446" spans="1:16">
      <c r="B446" s="4" t="s">
        <v>1355</v>
      </c>
      <c r="C446" s="4" t="s">
        <v>1356</v>
      </c>
      <c r="D446" s="6" t="s">
        <v>550</v>
      </c>
      <c r="E446" s="8">
        <v>34189394.009999998</v>
      </c>
      <c r="F446" s="8">
        <v>26564906</v>
      </c>
      <c r="G446" s="7" t="s">
        <v>496</v>
      </c>
      <c r="H446" s="7"/>
      <c r="I446" s="5" t="s">
        <v>16</v>
      </c>
      <c r="J446" s="5" t="s">
        <v>16</v>
      </c>
      <c r="K446" s="5" t="s">
        <v>555</v>
      </c>
      <c r="L446" s="5" t="s">
        <v>530</v>
      </c>
      <c r="M446" s="5" t="s">
        <v>535</v>
      </c>
      <c r="N446" s="5" t="s">
        <v>19</v>
      </c>
      <c r="O446" s="5" t="s">
        <v>19</v>
      </c>
      <c r="P446" s="5" t="s">
        <v>19</v>
      </c>
    </row>
    <row r="447" spans="1:16">
      <c r="B447" s="4" t="s">
        <v>3</v>
      </c>
      <c r="C447" s="4" t="s">
        <v>438</v>
      </c>
      <c r="E447" s="8"/>
      <c r="F447" s="8"/>
      <c r="G447" s="7"/>
      <c r="H447" s="7"/>
      <c r="P447" s="5"/>
    </row>
    <row r="448" spans="1:16">
      <c r="B448" s="4" t="s">
        <v>525</v>
      </c>
      <c r="C448" s="4" t="s">
        <v>438</v>
      </c>
      <c r="E448" s="8"/>
      <c r="F448" s="8"/>
      <c r="G448" s="7"/>
      <c r="H448" s="7"/>
      <c r="P448" s="5"/>
    </row>
    <row r="449" spans="1:16">
      <c r="B449" s="4" t="s">
        <v>1357</v>
      </c>
      <c r="C449" s="4" t="s">
        <v>1358</v>
      </c>
      <c r="D449" s="6" t="s">
        <v>550</v>
      </c>
      <c r="E449" s="8">
        <v>32691007.219999999</v>
      </c>
      <c r="F449" s="8">
        <v>27636149</v>
      </c>
      <c r="G449" s="7" t="s">
        <v>494</v>
      </c>
      <c r="H449" s="7"/>
      <c r="I449" s="5" t="s">
        <v>17</v>
      </c>
      <c r="J449" s="5" t="s">
        <v>17</v>
      </c>
      <c r="K449" s="5" t="s">
        <v>529</v>
      </c>
      <c r="L449" s="5" t="s">
        <v>530</v>
      </c>
      <c r="M449" s="5" t="s">
        <v>535</v>
      </c>
      <c r="N449" s="5" t="s">
        <v>19</v>
      </c>
      <c r="O449" s="5" t="s">
        <v>19</v>
      </c>
      <c r="P449" s="5" t="s">
        <v>19</v>
      </c>
    </row>
    <row r="450" spans="1:16">
      <c r="B450" s="4" t="s">
        <v>1359</v>
      </c>
      <c r="C450" s="4" t="s">
        <v>1360</v>
      </c>
      <c r="D450" s="6" t="s">
        <v>550</v>
      </c>
      <c r="E450" s="8">
        <v>37769281.380000003</v>
      </c>
      <c r="F450" s="8">
        <v>29664502</v>
      </c>
      <c r="G450" s="7" t="s">
        <v>494</v>
      </c>
      <c r="H450" s="7"/>
      <c r="I450" s="5" t="s">
        <v>15</v>
      </c>
      <c r="J450" s="5" t="s">
        <v>15</v>
      </c>
      <c r="K450" s="5" t="s">
        <v>529</v>
      </c>
      <c r="L450" s="5" t="s">
        <v>530</v>
      </c>
      <c r="M450" s="5" t="s">
        <v>535</v>
      </c>
      <c r="N450" s="5" t="s">
        <v>19</v>
      </c>
      <c r="O450" s="5" t="s">
        <v>19</v>
      </c>
      <c r="P450" s="5" t="s">
        <v>19</v>
      </c>
    </row>
    <row r="451" spans="1:16">
      <c r="A451" s="6">
        <v>1</v>
      </c>
      <c r="B451" s="4" t="s">
        <v>1361</v>
      </c>
      <c r="C451" s="4" t="s">
        <v>1362</v>
      </c>
      <c r="D451" s="6" t="s">
        <v>546</v>
      </c>
      <c r="E451" s="8">
        <v>16147152251.060001</v>
      </c>
      <c r="F451" s="8">
        <v>12593734933</v>
      </c>
      <c r="G451" s="7" t="s">
        <v>494</v>
      </c>
      <c r="H451" s="7"/>
      <c r="I451" s="5" t="s">
        <v>625</v>
      </c>
      <c r="J451" s="5" t="s">
        <v>540</v>
      </c>
      <c r="K451" s="5" t="s">
        <v>541</v>
      </c>
      <c r="L451" s="5" t="s">
        <v>580</v>
      </c>
      <c r="M451" s="5" t="s">
        <v>648</v>
      </c>
      <c r="N451" s="5" t="s">
        <v>593</v>
      </c>
      <c r="O451" s="5" t="s">
        <v>19</v>
      </c>
      <c r="P451" s="5" t="s">
        <v>19</v>
      </c>
    </row>
    <row r="452" spans="1:16">
      <c r="B452" s="4" t="s">
        <v>1363</v>
      </c>
      <c r="C452" s="4" t="s">
        <v>1364</v>
      </c>
      <c r="D452" s="6" t="s">
        <v>554</v>
      </c>
      <c r="E452" s="8">
        <v>21750613</v>
      </c>
      <c r="F452" s="8">
        <v>15225428</v>
      </c>
      <c r="G452" s="7" t="s">
        <v>494</v>
      </c>
      <c r="H452" s="7"/>
      <c r="I452" s="5" t="s">
        <v>14</v>
      </c>
      <c r="J452" s="5" t="s">
        <v>14</v>
      </c>
      <c r="K452" s="5" t="s">
        <v>555</v>
      </c>
      <c r="L452" s="5" t="s">
        <v>530</v>
      </c>
      <c r="M452" s="5" t="s">
        <v>556</v>
      </c>
      <c r="N452" s="5" t="s">
        <v>19</v>
      </c>
      <c r="O452" s="5" t="s">
        <v>19</v>
      </c>
      <c r="P452" s="5" t="s">
        <v>19</v>
      </c>
    </row>
    <row r="453" spans="1:16">
      <c r="B453" s="4" t="s">
        <v>1365</v>
      </c>
      <c r="C453" s="4" t="s">
        <v>1366</v>
      </c>
      <c r="D453" s="6" t="s">
        <v>550</v>
      </c>
      <c r="E453" s="8">
        <v>44011402.269999996</v>
      </c>
      <c r="F453" s="8">
        <v>34534751</v>
      </c>
      <c r="G453" s="7" t="s">
        <v>494</v>
      </c>
      <c r="H453" s="7"/>
      <c r="I453" s="5" t="s">
        <v>16</v>
      </c>
      <c r="J453" s="5" t="s">
        <v>16</v>
      </c>
      <c r="K453" s="5" t="s">
        <v>555</v>
      </c>
      <c r="L453" s="5" t="s">
        <v>542</v>
      </c>
      <c r="M453" s="5" t="s">
        <v>619</v>
      </c>
      <c r="N453" s="5" t="s">
        <v>19</v>
      </c>
      <c r="O453" s="5" t="s">
        <v>19</v>
      </c>
      <c r="P453" s="5" t="s">
        <v>19</v>
      </c>
    </row>
    <row r="454" spans="1:16">
      <c r="B454" s="4" t="s">
        <v>3</v>
      </c>
      <c r="C454" s="4" t="s">
        <v>438</v>
      </c>
      <c r="E454" s="8"/>
      <c r="F454" s="8"/>
      <c r="G454" s="7"/>
      <c r="H454" s="7"/>
      <c r="P454" s="5"/>
    </row>
    <row r="455" spans="1:16">
      <c r="B455" s="4" t="s">
        <v>525</v>
      </c>
      <c r="C455" s="4" t="s">
        <v>438</v>
      </c>
      <c r="E455" s="8"/>
      <c r="F455" s="8"/>
      <c r="G455" s="7"/>
      <c r="H455" s="7"/>
      <c r="P455" s="5"/>
    </row>
    <row r="456" spans="1:16">
      <c r="B456" s="4" t="s">
        <v>1367</v>
      </c>
      <c r="C456" s="4" t="s">
        <v>1368</v>
      </c>
      <c r="D456" s="6" t="s">
        <v>546</v>
      </c>
      <c r="E456" s="8">
        <v>116708619.52</v>
      </c>
      <c r="F456" s="8">
        <v>91551383</v>
      </c>
      <c r="G456" s="7" t="s">
        <v>1369</v>
      </c>
      <c r="H456" s="7"/>
      <c r="I456" s="5" t="s">
        <v>1370</v>
      </c>
      <c r="J456" s="5" t="s">
        <v>1370</v>
      </c>
      <c r="K456" s="5" t="s">
        <v>529</v>
      </c>
      <c r="L456" s="5" t="s">
        <v>542</v>
      </c>
      <c r="M456" s="5" t="s">
        <v>1371</v>
      </c>
      <c r="N456" s="5" t="s">
        <v>21</v>
      </c>
      <c r="O456" s="5" t="s">
        <v>21</v>
      </c>
      <c r="P456" s="5" t="s">
        <v>21</v>
      </c>
    </row>
    <row r="457" spans="1:16">
      <c r="B457" s="4" t="s">
        <v>1372</v>
      </c>
      <c r="C457" s="4" t="s">
        <v>1373</v>
      </c>
      <c r="D457" s="6" t="s">
        <v>546</v>
      </c>
      <c r="E457" s="8">
        <v>13370951.119999999</v>
      </c>
      <c r="F457" s="8">
        <v>11365306</v>
      </c>
      <c r="G457" s="7" t="s">
        <v>1369</v>
      </c>
      <c r="H457" s="7"/>
      <c r="I457" s="5" t="s">
        <v>1370</v>
      </c>
      <c r="J457" s="5" t="s">
        <v>1370</v>
      </c>
      <c r="K457" s="5" t="s">
        <v>529</v>
      </c>
      <c r="L457" s="5" t="s">
        <v>530</v>
      </c>
      <c r="M457" s="5" t="s">
        <v>1374</v>
      </c>
      <c r="N457" s="5" t="s">
        <v>21</v>
      </c>
      <c r="O457" s="5" t="s">
        <v>21</v>
      </c>
      <c r="P457" s="5" t="s">
        <v>21</v>
      </c>
    </row>
    <row r="458" spans="1:16">
      <c r="B458" s="4" t="s">
        <v>1375</v>
      </c>
      <c r="C458" s="4" t="s">
        <v>1376</v>
      </c>
      <c r="D458" s="6" t="s">
        <v>546</v>
      </c>
      <c r="E458" s="8">
        <v>17636272.000000004</v>
      </c>
      <c r="F458" s="8">
        <v>14109017</v>
      </c>
      <c r="G458" s="7" t="s">
        <v>1369</v>
      </c>
      <c r="H458" s="7"/>
      <c r="I458" s="5" t="s">
        <v>1370</v>
      </c>
      <c r="J458" s="5" t="s">
        <v>1370</v>
      </c>
      <c r="K458" s="5" t="s">
        <v>529</v>
      </c>
      <c r="L458" s="5" t="s">
        <v>530</v>
      </c>
      <c r="M458" s="5" t="s">
        <v>1374</v>
      </c>
      <c r="N458" s="5" t="s">
        <v>21</v>
      </c>
      <c r="O458" s="5" t="s">
        <v>21</v>
      </c>
      <c r="P458" s="5" t="s">
        <v>21</v>
      </c>
    </row>
    <row r="459" spans="1:16">
      <c r="B459" s="4" t="s">
        <v>1377</v>
      </c>
      <c r="C459" s="4" t="s">
        <v>1378</v>
      </c>
      <c r="D459" s="6" t="s">
        <v>546</v>
      </c>
      <c r="E459" s="8">
        <v>22234175.090000007</v>
      </c>
      <c r="F459" s="8">
        <v>18899051</v>
      </c>
      <c r="G459" s="7" t="s">
        <v>1369</v>
      </c>
      <c r="H459" s="7"/>
      <c r="I459" s="5" t="s">
        <v>1370</v>
      </c>
      <c r="J459" s="5" t="s">
        <v>1370</v>
      </c>
      <c r="K459" s="5" t="s">
        <v>529</v>
      </c>
      <c r="L459" s="5" t="s">
        <v>530</v>
      </c>
      <c r="M459" s="5" t="s">
        <v>1374</v>
      </c>
      <c r="N459" s="5" t="s">
        <v>21</v>
      </c>
      <c r="O459" s="5" t="s">
        <v>21</v>
      </c>
      <c r="P459" s="5" t="s">
        <v>21</v>
      </c>
    </row>
    <row r="460" spans="1:16">
      <c r="B460" s="4" t="s">
        <v>1379</v>
      </c>
      <c r="C460" s="4" t="s">
        <v>1380</v>
      </c>
      <c r="D460" s="6" t="s">
        <v>546</v>
      </c>
      <c r="E460" s="8">
        <v>31152403.41</v>
      </c>
      <c r="F460" s="8">
        <v>26479541</v>
      </c>
      <c r="G460" s="7" t="s">
        <v>1369</v>
      </c>
      <c r="H460" s="7"/>
      <c r="I460" s="5" t="s">
        <v>1370</v>
      </c>
      <c r="J460" s="5" t="s">
        <v>1370</v>
      </c>
      <c r="K460" s="5" t="s">
        <v>529</v>
      </c>
      <c r="L460" s="5" t="s">
        <v>530</v>
      </c>
      <c r="M460" s="5" t="s">
        <v>1374</v>
      </c>
      <c r="N460" s="5" t="s">
        <v>21</v>
      </c>
      <c r="O460" s="5" t="s">
        <v>21</v>
      </c>
      <c r="P460" s="5" t="s">
        <v>21</v>
      </c>
    </row>
    <row r="461" spans="1:16">
      <c r="B461" s="4" t="s">
        <v>1381</v>
      </c>
      <c r="C461" s="4" t="s">
        <v>1382</v>
      </c>
      <c r="D461" s="6" t="s">
        <v>546</v>
      </c>
      <c r="E461" s="8">
        <v>33312502.800000001</v>
      </c>
      <c r="F461" s="8">
        <v>26650003</v>
      </c>
      <c r="G461" s="7" t="s">
        <v>1369</v>
      </c>
      <c r="H461" s="7"/>
      <c r="I461" s="5" t="s">
        <v>1370</v>
      </c>
      <c r="J461" s="5" t="s">
        <v>1370</v>
      </c>
      <c r="K461" s="5" t="s">
        <v>529</v>
      </c>
      <c r="L461" s="5" t="s">
        <v>530</v>
      </c>
      <c r="M461" s="5" t="s">
        <v>1374</v>
      </c>
      <c r="N461" s="5" t="s">
        <v>21</v>
      </c>
      <c r="O461" s="5" t="s">
        <v>21</v>
      </c>
      <c r="P461" s="5" t="s">
        <v>21</v>
      </c>
    </row>
    <row r="462" spans="1:16">
      <c r="B462" s="4" t="s">
        <v>1383</v>
      </c>
      <c r="C462" s="4" t="s">
        <v>1384</v>
      </c>
      <c r="D462" s="6" t="s">
        <v>546</v>
      </c>
      <c r="E462" s="8">
        <v>33312503.009999998</v>
      </c>
      <c r="F462" s="8">
        <v>26650001</v>
      </c>
      <c r="G462" s="7" t="s">
        <v>1369</v>
      </c>
      <c r="H462" s="7"/>
      <c r="I462" s="5" t="s">
        <v>1370</v>
      </c>
      <c r="J462" s="5" t="s">
        <v>1370</v>
      </c>
      <c r="K462" s="5" t="s">
        <v>529</v>
      </c>
      <c r="L462" s="5" t="s">
        <v>530</v>
      </c>
      <c r="M462" s="5" t="s">
        <v>1374</v>
      </c>
      <c r="N462" s="5" t="s">
        <v>21</v>
      </c>
      <c r="O462" s="5" t="s">
        <v>21</v>
      </c>
      <c r="P462" s="5" t="s">
        <v>21</v>
      </c>
    </row>
    <row r="463" spans="1:16">
      <c r="A463" s="6">
        <v>1</v>
      </c>
      <c r="B463" s="4" t="s">
        <v>1385</v>
      </c>
      <c r="C463" s="4" t="s">
        <v>1386</v>
      </c>
      <c r="D463" s="6" t="s">
        <v>546</v>
      </c>
      <c r="E463" s="8">
        <v>33993993.030000001</v>
      </c>
      <c r="F463" s="8">
        <v>26004949</v>
      </c>
      <c r="G463" s="7" t="s">
        <v>1369</v>
      </c>
      <c r="H463" s="7"/>
      <c r="I463" s="5" t="s">
        <v>1370</v>
      </c>
      <c r="J463" s="5" t="s">
        <v>1370</v>
      </c>
      <c r="K463" s="5" t="s">
        <v>529</v>
      </c>
      <c r="L463" s="5" t="s">
        <v>530</v>
      </c>
      <c r="M463" s="5" t="s">
        <v>1374</v>
      </c>
      <c r="N463" s="5" t="s">
        <v>21</v>
      </c>
      <c r="O463" s="5" t="s">
        <v>21</v>
      </c>
      <c r="P463" s="5" t="s">
        <v>21</v>
      </c>
    </row>
    <row r="464" spans="1:16">
      <c r="B464" s="4" t="s">
        <v>1387</v>
      </c>
      <c r="C464" s="4" t="s">
        <v>1388</v>
      </c>
      <c r="D464" s="6" t="s">
        <v>546</v>
      </c>
      <c r="E464" s="8">
        <v>34415254.329999998</v>
      </c>
      <c r="F464" s="8">
        <v>29252964</v>
      </c>
      <c r="G464" s="7" t="s">
        <v>1369</v>
      </c>
      <c r="H464" s="7"/>
      <c r="I464" s="5" t="s">
        <v>1370</v>
      </c>
      <c r="J464" s="5" t="s">
        <v>1370</v>
      </c>
      <c r="K464" s="5" t="s">
        <v>529</v>
      </c>
      <c r="L464" s="5" t="s">
        <v>530</v>
      </c>
      <c r="M464" s="5" t="s">
        <v>1374</v>
      </c>
      <c r="N464" s="5" t="s">
        <v>21</v>
      </c>
      <c r="O464" s="5" t="s">
        <v>21</v>
      </c>
      <c r="P464" s="5" t="s">
        <v>21</v>
      </c>
    </row>
    <row r="465" spans="2:16">
      <c r="B465" s="4" t="s">
        <v>1389</v>
      </c>
      <c r="C465" s="4" t="s">
        <v>1390</v>
      </c>
      <c r="D465" s="6" t="s">
        <v>546</v>
      </c>
      <c r="E465" s="8">
        <v>35934260.24000001</v>
      </c>
      <c r="F465" s="8">
        <v>32340836</v>
      </c>
      <c r="G465" s="7" t="s">
        <v>1369</v>
      </c>
      <c r="H465" s="7"/>
      <c r="I465" s="5" t="s">
        <v>1370</v>
      </c>
      <c r="J465" s="5" t="s">
        <v>1370</v>
      </c>
      <c r="K465" s="5" t="s">
        <v>529</v>
      </c>
      <c r="L465" s="5" t="s">
        <v>530</v>
      </c>
      <c r="M465" s="5" t="s">
        <v>1374</v>
      </c>
      <c r="N465" s="5" t="s">
        <v>21</v>
      </c>
      <c r="O465" s="5" t="s">
        <v>21</v>
      </c>
      <c r="P465" s="5" t="s">
        <v>21</v>
      </c>
    </row>
    <row r="466" spans="2:16">
      <c r="B466" s="4" t="s">
        <v>1391</v>
      </c>
      <c r="C466" s="4" t="s">
        <v>1392</v>
      </c>
      <c r="D466" s="6" t="s">
        <v>546</v>
      </c>
      <c r="E466" s="8">
        <v>38116400.030000001</v>
      </c>
      <c r="F466" s="8">
        <v>32398938</v>
      </c>
      <c r="G466" s="7" t="s">
        <v>1369</v>
      </c>
      <c r="H466" s="7"/>
      <c r="I466" s="5" t="s">
        <v>1370</v>
      </c>
      <c r="J466" s="5" t="s">
        <v>1370</v>
      </c>
      <c r="K466" s="5" t="s">
        <v>529</v>
      </c>
      <c r="L466" s="5" t="s">
        <v>530</v>
      </c>
      <c r="M466" s="5" t="s">
        <v>1374</v>
      </c>
      <c r="N466" s="5" t="s">
        <v>21</v>
      </c>
      <c r="O466" s="5" t="s">
        <v>21</v>
      </c>
      <c r="P466" s="5" t="s">
        <v>21</v>
      </c>
    </row>
    <row r="467" spans="2:16">
      <c r="B467" s="4" t="s">
        <v>1393</v>
      </c>
      <c r="C467" s="4" t="s">
        <v>1394</v>
      </c>
      <c r="D467" s="6" t="s">
        <v>546</v>
      </c>
      <c r="E467" s="8">
        <v>39860984.999999993</v>
      </c>
      <c r="F467" s="8">
        <v>31752230</v>
      </c>
      <c r="G467" s="7" t="s">
        <v>1369</v>
      </c>
      <c r="H467" s="7"/>
      <c r="I467" s="5" t="s">
        <v>1370</v>
      </c>
      <c r="J467" s="5" t="s">
        <v>1370</v>
      </c>
      <c r="K467" s="5" t="s">
        <v>529</v>
      </c>
      <c r="L467" s="5" t="s">
        <v>530</v>
      </c>
      <c r="M467" s="5" t="s">
        <v>1374</v>
      </c>
      <c r="N467" s="5" t="s">
        <v>21</v>
      </c>
      <c r="O467" s="5" t="s">
        <v>21</v>
      </c>
      <c r="P467" s="5" t="s">
        <v>21</v>
      </c>
    </row>
    <row r="468" spans="2:16">
      <c r="B468" s="4" t="s">
        <v>1395</v>
      </c>
      <c r="C468" s="4" t="s">
        <v>1396</v>
      </c>
      <c r="D468" s="6" t="s">
        <v>546</v>
      </c>
      <c r="E468" s="8">
        <v>45037241.000000015</v>
      </c>
      <c r="F468" s="8">
        <v>38281652</v>
      </c>
      <c r="G468" s="7" t="s">
        <v>1369</v>
      </c>
      <c r="H468" s="7"/>
      <c r="I468" s="5" t="s">
        <v>1370</v>
      </c>
      <c r="J468" s="5" t="s">
        <v>1370</v>
      </c>
      <c r="K468" s="5" t="s">
        <v>529</v>
      </c>
      <c r="L468" s="5" t="s">
        <v>530</v>
      </c>
      <c r="M468" s="5" t="s">
        <v>1374</v>
      </c>
      <c r="N468" s="5" t="s">
        <v>21</v>
      </c>
      <c r="O468" s="5" t="s">
        <v>21</v>
      </c>
      <c r="P468" s="5" t="s">
        <v>21</v>
      </c>
    </row>
    <row r="469" spans="2:16">
      <c r="B469" s="4" t="s">
        <v>1397</v>
      </c>
      <c r="C469" s="4" t="s">
        <v>1398</v>
      </c>
      <c r="D469" s="6" t="s">
        <v>546</v>
      </c>
      <c r="E469" s="8">
        <v>52305617.030000001</v>
      </c>
      <c r="F469" s="8">
        <v>41844493</v>
      </c>
      <c r="G469" s="7" t="s">
        <v>1369</v>
      </c>
      <c r="H469" s="7"/>
      <c r="I469" s="5" t="s">
        <v>1370</v>
      </c>
      <c r="J469" s="5" t="s">
        <v>1370</v>
      </c>
      <c r="K469" s="5" t="s">
        <v>529</v>
      </c>
      <c r="L469" s="5" t="s">
        <v>530</v>
      </c>
      <c r="M469" s="5" t="s">
        <v>1374</v>
      </c>
      <c r="N469" s="5" t="s">
        <v>21</v>
      </c>
      <c r="O469" s="5" t="s">
        <v>21</v>
      </c>
      <c r="P469" s="5" t="s">
        <v>21</v>
      </c>
    </row>
    <row r="470" spans="2:16">
      <c r="B470" s="4" t="s">
        <v>1399</v>
      </c>
      <c r="C470" s="4" t="s">
        <v>1400</v>
      </c>
      <c r="D470" s="6" t="s">
        <v>546</v>
      </c>
      <c r="E470" s="8">
        <v>56250000</v>
      </c>
      <c r="F470" s="8">
        <v>45000000</v>
      </c>
      <c r="G470" s="7" t="s">
        <v>1369</v>
      </c>
      <c r="H470" s="7"/>
      <c r="I470" s="5" t="s">
        <v>1370</v>
      </c>
      <c r="J470" s="5" t="s">
        <v>1370</v>
      </c>
      <c r="K470" s="5" t="s">
        <v>529</v>
      </c>
      <c r="L470" s="5" t="s">
        <v>530</v>
      </c>
      <c r="M470" s="5" t="s">
        <v>1374</v>
      </c>
      <c r="N470" s="5" t="s">
        <v>21</v>
      </c>
      <c r="O470" s="5" t="s">
        <v>21</v>
      </c>
      <c r="P470" s="5" t="s">
        <v>21</v>
      </c>
    </row>
    <row r="471" spans="2:16">
      <c r="B471" s="4" t="s">
        <v>1401</v>
      </c>
      <c r="C471" s="4" t="s">
        <v>1402</v>
      </c>
      <c r="D471" s="6" t="s">
        <v>546</v>
      </c>
      <c r="E471" s="8">
        <v>57307749.979999997</v>
      </c>
      <c r="F471" s="8">
        <v>45846198</v>
      </c>
      <c r="G471" s="7" t="s">
        <v>1369</v>
      </c>
      <c r="H471" s="7"/>
      <c r="I471" s="5" t="s">
        <v>1370</v>
      </c>
      <c r="J471" s="5" t="s">
        <v>1370</v>
      </c>
      <c r="K471" s="5" t="s">
        <v>529</v>
      </c>
      <c r="L471" s="5" t="s">
        <v>530</v>
      </c>
      <c r="M471" s="5" t="s">
        <v>1374</v>
      </c>
      <c r="N471" s="5" t="s">
        <v>21</v>
      </c>
      <c r="O471" s="5" t="s">
        <v>21</v>
      </c>
      <c r="P471" s="5" t="s">
        <v>21</v>
      </c>
    </row>
    <row r="472" spans="2:16">
      <c r="B472" s="4" t="s">
        <v>1403</v>
      </c>
      <c r="C472" s="4" t="s">
        <v>1404</v>
      </c>
      <c r="D472" s="6" t="s">
        <v>546</v>
      </c>
      <c r="E472" s="8">
        <v>57489019.010000005</v>
      </c>
      <c r="F472" s="8">
        <v>45991214</v>
      </c>
      <c r="G472" s="7" t="s">
        <v>1369</v>
      </c>
      <c r="H472" s="7"/>
      <c r="I472" s="5" t="s">
        <v>1370</v>
      </c>
      <c r="J472" s="5" t="s">
        <v>1370</v>
      </c>
      <c r="K472" s="5" t="s">
        <v>529</v>
      </c>
      <c r="L472" s="5" t="s">
        <v>530</v>
      </c>
      <c r="M472" s="5" t="s">
        <v>1374</v>
      </c>
      <c r="N472" s="5" t="s">
        <v>21</v>
      </c>
      <c r="O472" s="5" t="s">
        <v>21</v>
      </c>
      <c r="P472" s="5" t="s">
        <v>21</v>
      </c>
    </row>
    <row r="473" spans="2:16">
      <c r="B473" s="4" t="s">
        <v>1405</v>
      </c>
      <c r="C473" s="4" t="s">
        <v>1406</v>
      </c>
      <c r="D473" s="6" t="s">
        <v>546</v>
      </c>
      <c r="E473" s="8">
        <v>57604032.020000003</v>
      </c>
      <c r="F473" s="8">
        <v>46083224</v>
      </c>
      <c r="G473" s="7" t="s">
        <v>1369</v>
      </c>
      <c r="H473" s="7"/>
      <c r="I473" s="5" t="s">
        <v>1370</v>
      </c>
      <c r="J473" s="5" t="s">
        <v>1370</v>
      </c>
      <c r="K473" s="5" t="s">
        <v>529</v>
      </c>
      <c r="L473" s="5" t="s">
        <v>530</v>
      </c>
      <c r="M473" s="5" t="s">
        <v>1374</v>
      </c>
      <c r="N473" s="5" t="s">
        <v>21</v>
      </c>
      <c r="O473" s="5" t="s">
        <v>21</v>
      </c>
      <c r="P473" s="5" t="s">
        <v>21</v>
      </c>
    </row>
    <row r="474" spans="2:16">
      <c r="B474" s="4" t="s">
        <v>1407</v>
      </c>
      <c r="C474" s="4" t="s">
        <v>1408</v>
      </c>
      <c r="D474" s="6" t="s">
        <v>546</v>
      </c>
      <c r="E474" s="8">
        <v>60055560.04999999</v>
      </c>
      <c r="F474" s="8">
        <v>54050004</v>
      </c>
      <c r="G474" s="7" t="s">
        <v>1369</v>
      </c>
      <c r="H474" s="7"/>
      <c r="I474" s="5" t="s">
        <v>1370</v>
      </c>
      <c r="J474" s="5" t="s">
        <v>1370</v>
      </c>
      <c r="K474" s="5" t="s">
        <v>529</v>
      </c>
      <c r="L474" s="5" t="s">
        <v>530</v>
      </c>
      <c r="M474" s="5" t="s">
        <v>1374</v>
      </c>
      <c r="N474" s="5" t="s">
        <v>21</v>
      </c>
      <c r="O474" s="5" t="s">
        <v>21</v>
      </c>
      <c r="P474" s="5" t="s">
        <v>21</v>
      </c>
    </row>
    <row r="475" spans="2:16">
      <c r="B475" s="4" t="s">
        <v>1409</v>
      </c>
      <c r="C475" s="4" t="s">
        <v>1410</v>
      </c>
      <c r="D475" s="6" t="s">
        <v>546</v>
      </c>
      <c r="E475" s="8">
        <v>61951500.039999999</v>
      </c>
      <c r="F475" s="8">
        <v>49561198</v>
      </c>
      <c r="G475" s="7" t="s">
        <v>1369</v>
      </c>
      <c r="H475" s="7"/>
      <c r="I475" s="5" t="s">
        <v>1370</v>
      </c>
      <c r="J475" s="5" t="s">
        <v>1370</v>
      </c>
      <c r="K475" s="5" t="s">
        <v>529</v>
      </c>
      <c r="L475" s="5" t="s">
        <v>530</v>
      </c>
      <c r="M475" s="5" t="s">
        <v>1374</v>
      </c>
      <c r="N475" s="5" t="s">
        <v>21</v>
      </c>
      <c r="O475" s="5" t="s">
        <v>21</v>
      </c>
      <c r="P475" s="5" t="s">
        <v>21</v>
      </c>
    </row>
    <row r="476" spans="2:16">
      <c r="B476" s="4" t="s">
        <v>1411</v>
      </c>
      <c r="C476" s="4" t="s">
        <v>1412</v>
      </c>
      <c r="D476" s="6" t="s">
        <v>546</v>
      </c>
      <c r="E476" s="8">
        <v>67256025.660000011</v>
      </c>
      <c r="F476" s="8">
        <v>43716416</v>
      </c>
      <c r="G476" s="7" t="s">
        <v>1369</v>
      </c>
      <c r="H476" s="7"/>
      <c r="I476" s="5" t="s">
        <v>1370</v>
      </c>
      <c r="J476" s="5" t="s">
        <v>1370</v>
      </c>
      <c r="K476" s="5" t="s">
        <v>529</v>
      </c>
      <c r="L476" s="5" t="s">
        <v>530</v>
      </c>
      <c r="M476" s="5" t="s">
        <v>1374</v>
      </c>
      <c r="N476" s="5" t="s">
        <v>21</v>
      </c>
      <c r="O476" s="5" t="s">
        <v>21</v>
      </c>
      <c r="P476" s="5" t="s">
        <v>21</v>
      </c>
    </row>
    <row r="477" spans="2:16">
      <c r="B477" s="4" t="s">
        <v>1413</v>
      </c>
      <c r="C477" s="4" t="s">
        <v>1414</v>
      </c>
      <c r="D477" s="6" t="s">
        <v>546</v>
      </c>
      <c r="E477" s="8">
        <v>67955803.840000004</v>
      </c>
      <c r="F477" s="8">
        <v>47569063</v>
      </c>
      <c r="G477" s="7" t="s">
        <v>1369</v>
      </c>
      <c r="H477" s="7"/>
      <c r="I477" s="5" t="s">
        <v>1370</v>
      </c>
      <c r="J477" s="5" t="s">
        <v>1370</v>
      </c>
      <c r="K477" s="5" t="s">
        <v>529</v>
      </c>
      <c r="L477" s="5" t="s">
        <v>530</v>
      </c>
      <c r="M477" s="5" t="s">
        <v>1374</v>
      </c>
      <c r="N477" s="5" t="s">
        <v>21</v>
      </c>
      <c r="O477" s="5" t="s">
        <v>21</v>
      </c>
      <c r="P477" s="5" t="s">
        <v>21</v>
      </c>
    </row>
    <row r="478" spans="2:16">
      <c r="B478" s="4" t="s">
        <v>1415</v>
      </c>
      <c r="C478" s="4" t="s">
        <v>1416</v>
      </c>
      <c r="D478" s="6" t="s">
        <v>546</v>
      </c>
      <c r="E478" s="8">
        <v>68560254.969999999</v>
      </c>
      <c r="F478" s="8">
        <v>54848203</v>
      </c>
      <c r="G478" s="7" t="s">
        <v>1369</v>
      </c>
      <c r="H478" s="7"/>
      <c r="I478" s="5" t="s">
        <v>1370</v>
      </c>
      <c r="J478" s="5" t="s">
        <v>1370</v>
      </c>
      <c r="K478" s="5" t="s">
        <v>529</v>
      </c>
      <c r="L478" s="5" t="s">
        <v>530</v>
      </c>
      <c r="M478" s="5" t="s">
        <v>1374</v>
      </c>
      <c r="N478" s="5" t="s">
        <v>21</v>
      </c>
      <c r="O478" s="5" t="s">
        <v>21</v>
      </c>
      <c r="P478" s="5" t="s">
        <v>21</v>
      </c>
    </row>
    <row r="479" spans="2:16">
      <c r="B479" s="4" t="s">
        <v>1417</v>
      </c>
      <c r="C479" s="4" t="s">
        <v>1418</v>
      </c>
      <c r="D479" s="6" t="s">
        <v>546</v>
      </c>
      <c r="E479" s="8">
        <v>69870300.989999995</v>
      </c>
      <c r="F479" s="8">
        <v>55896239</v>
      </c>
      <c r="G479" s="7" t="s">
        <v>1369</v>
      </c>
      <c r="H479" s="7"/>
      <c r="I479" s="5" t="s">
        <v>1370</v>
      </c>
      <c r="J479" s="5" t="s">
        <v>1370</v>
      </c>
      <c r="K479" s="5" t="s">
        <v>529</v>
      </c>
      <c r="L479" s="5" t="s">
        <v>530</v>
      </c>
      <c r="M479" s="5" t="s">
        <v>1374</v>
      </c>
      <c r="N479" s="5" t="s">
        <v>21</v>
      </c>
      <c r="O479" s="5" t="s">
        <v>21</v>
      </c>
      <c r="P479" s="5" t="s">
        <v>21</v>
      </c>
    </row>
    <row r="480" spans="2:16">
      <c r="B480" s="4" t="s">
        <v>1419</v>
      </c>
      <c r="C480" s="4" t="s">
        <v>1420</v>
      </c>
      <c r="D480" s="6" t="s">
        <v>546</v>
      </c>
      <c r="E480" s="8">
        <v>72275137.020000011</v>
      </c>
      <c r="F480" s="8">
        <v>65047623</v>
      </c>
      <c r="G480" s="7" t="s">
        <v>1369</v>
      </c>
      <c r="H480" s="7"/>
      <c r="I480" s="5" t="s">
        <v>1370</v>
      </c>
      <c r="J480" s="5" t="s">
        <v>1370</v>
      </c>
      <c r="K480" s="5" t="s">
        <v>529</v>
      </c>
      <c r="L480" s="5" t="s">
        <v>542</v>
      </c>
      <c r="M480" s="5" t="s">
        <v>1371</v>
      </c>
      <c r="N480" s="5" t="s">
        <v>21</v>
      </c>
      <c r="O480" s="5" t="s">
        <v>21</v>
      </c>
      <c r="P480" s="5" t="s">
        <v>21</v>
      </c>
    </row>
    <row r="481" spans="1:16">
      <c r="B481" s="4" t="s">
        <v>1421</v>
      </c>
      <c r="C481" s="4" t="s">
        <v>1422</v>
      </c>
      <c r="D481" s="6" t="s">
        <v>546</v>
      </c>
      <c r="E481" s="8">
        <v>73238189.010000005</v>
      </c>
      <c r="F481" s="8">
        <v>62252460</v>
      </c>
      <c r="G481" s="7" t="s">
        <v>1369</v>
      </c>
      <c r="H481" s="7"/>
      <c r="I481" s="5" t="s">
        <v>1370</v>
      </c>
      <c r="J481" s="5" t="s">
        <v>1370</v>
      </c>
      <c r="K481" s="5" t="s">
        <v>529</v>
      </c>
      <c r="L481" s="5" t="s">
        <v>542</v>
      </c>
      <c r="M481" s="5" t="s">
        <v>1371</v>
      </c>
      <c r="N481" s="5" t="s">
        <v>21</v>
      </c>
      <c r="O481" s="5" t="s">
        <v>21</v>
      </c>
      <c r="P481" s="5" t="s">
        <v>21</v>
      </c>
    </row>
    <row r="482" spans="1:16">
      <c r="B482" s="4" t="s">
        <v>1423</v>
      </c>
      <c r="C482" s="4" t="s">
        <v>1424</v>
      </c>
      <c r="D482" s="6" t="s">
        <v>546</v>
      </c>
      <c r="E482" s="8">
        <v>73436119.040000007</v>
      </c>
      <c r="F482" s="8">
        <v>66092505</v>
      </c>
      <c r="G482" s="7" t="s">
        <v>1369</v>
      </c>
      <c r="H482" s="7"/>
      <c r="I482" s="5" t="s">
        <v>1370</v>
      </c>
      <c r="J482" s="5" t="s">
        <v>1370</v>
      </c>
      <c r="K482" s="5" t="s">
        <v>529</v>
      </c>
      <c r="L482" s="5" t="s">
        <v>542</v>
      </c>
      <c r="M482" s="5" t="s">
        <v>1371</v>
      </c>
      <c r="N482" s="5" t="s">
        <v>21</v>
      </c>
      <c r="O482" s="5" t="s">
        <v>21</v>
      </c>
      <c r="P482" s="5" t="s">
        <v>21</v>
      </c>
    </row>
    <row r="483" spans="1:16">
      <c r="B483" s="4" t="s">
        <v>1425</v>
      </c>
      <c r="C483" s="4" t="s">
        <v>1426</v>
      </c>
      <c r="D483" s="6" t="s">
        <v>546</v>
      </c>
      <c r="E483" s="8">
        <v>75342413.480000004</v>
      </c>
      <c r="F483" s="8">
        <v>60273930</v>
      </c>
      <c r="G483" s="7" t="s">
        <v>1369</v>
      </c>
      <c r="H483" s="7"/>
      <c r="I483" s="5" t="s">
        <v>1370</v>
      </c>
      <c r="J483" s="5" t="s">
        <v>1370</v>
      </c>
      <c r="K483" s="5" t="s">
        <v>529</v>
      </c>
      <c r="L483" s="5" t="s">
        <v>542</v>
      </c>
      <c r="M483" s="5" t="s">
        <v>1371</v>
      </c>
      <c r="N483" s="5" t="s">
        <v>21</v>
      </c>
      <c r="O483" s="5" t="s">
        <v>21</v>
      </c>
      <c r="P483" s="5" t="s">
        <v>21</v>
      </c>
    </row>
    <row r="484" spans="1:16">
      <c r="B484" s="4" t="s">
        <v>1427</v>
      </c>
      <c r="C484" s="4" t="s">
        <v>1428</v>
      </c>
      <c r="D484" s="6" t="s">
        <v>546</v>
      </c>
      <c r="E484" s="8">
        <v>76933797.99000001</v>
      </c>
      <c r="F484" s="8">
        <v>61547037</v>
      </c>
      <c r="G484" s="7" t="s">
        <v>1369</v>
      </c>
      <c r="H484" s="7"/>
      <c r="I484" s="5" t="s">
        <v>1370</v>
      </c>
      <c r="J484" s="5" t="s">
        <v>1370</v>
      </c>
      <c r="K484" s="5" t="s">
        <v>529</v>
      </c>
      <c r="L484" s="5" t="s">
        <v>542</v>
      </c>
      <c r="M484" s="5" t="s">
        <v>1371</v>
      </c>
      <c r="N484" s="5" t="s">
        <v>21</v>
      </c>
      <c r="O484" s="5" t="s">
        <v>21</v>
      </c>
      <c r="P484" s="5" t="s">
        <v>21</v>
      </c>
    </row>
    <row r="485" spans="1:16">
      <c r="B485" s="4" t="s">
        <v>1429</v>
      </c>
      <c r="C485" s="4" t="s">
        <v>1430</v>
      </c>
      <c r="D485" s="6" t="s">
        <v>546</v>
      </c>
      <c r="E485" s="8">
        <v>78589271.959999993</v>
      </c>
      <c r="F485" s="8">
        <v>51083012</v>
      </c>
      <c r="G485" s="7" t="s">
        <v>1369</v>
      </c>
      <c r="H485" s="7"/>
      <c r="I485" s="5" t="s">
        <v>1370</v>
      </c>
      <c r="J485" s="5" t="s">
        <v>1370</v>
      </c>
      <c r="K485" s="5" t="s">
        <v>529</v>
      </c>
      <c r="L485" s="5" t="s">
        <v>542</v>
      </c>
      <c r="M485" s="5" t="s">
        <v>1371</v>
      </c>
      <c r="N485" s="5" t="s">
        <v>21</v>
      </c>
      <c r="O485" s="5" t="s">
        <v>21</v>
      </c>
      <c r="P485" s="5" t="s">
        <v>21</v>
      </c>
    </row>
    <row r="486" spans="1:16">
      <c r="B486" s="4" t="s">
        <v>1431</v>
      </c>
      <c r="C486" s="4" t="s">
        <v>1432</v>
      </c>
      <c r="D486" s="6" t="s">
        <v>546</v>
      </c>
      <c r="E486" s="8">
        <v>81258769.99000001</v>
      </c>
      <c r="F486" s="8">
        <v>67026484</v>
      </c>
      <c r="G486" s="7" t="s">
        <v>1369</v>
      </c>
      <c r="H486" s="7"/>
      <c r="I486" s="5" t="s">
        <v>1370</v>
      </c>
      <c r="J486" s="5" t="s">
        <v>1370</v>
      </c>
      <c r="K486" s="5" t="s">
        <v>529</v>
      </c>
      <c r="L486" s="5" t="s">
        <v>542</v>
      </c>
      <c r="M486" s="5" t="s">
        <v>1371</v>
      </c>
      <c r="N486" s="5" t="s">
        <v>21</v>
      </c>
      <c r="O486" s="5" t="s">
        <v>21</v>
      </c>
      <c r="P486" s="5" t="s">
        <v>21</v>
      </c>
    </row>
    <row r="487" spans="1:16">
      <c r="B487" s="4" t="s">
        <v>1433</v>
      </c>
      <c r="C487" s="4" t="s">
        <v>1434</v>
      </c>
      <c r="D487" s="6" t="s">
        <v>546</v>
      </c>
      <c r="E487" s="8">
        <v>87725681.030000031</v>
      </c>
      <c r="F487" s="8">
        <v>74566827</v>
      </c>
      <c r="G487" s="7" t="s">
        <v>1369</v>
      </c>
      <c r="H487" s="7"/>
      <c r="I487" s="5" t="s">
        <v>1370</v>
      </c>
      <c r="J487" s="5" t="s">
        <v>1370</v>
      </c>
      <c r="K487" s="5" t="s">
        <v>529</v>
      </c>
      <c r="L487" s="5" t="s">
        <v>542</v>
      </c>
      <c r="M487" s="5" t="s">
        <v>1371</v>
      </c>
      <c r="N487" s="5" t="s">
        <v>21</v>
      </c>
      <c r="O487" s="5" t="s">
        <v>21</v>
      </c>
      <c r="P487" s="5" t="s">
        <v>21</v>
      </c>
    </row>
    <row r="488" spans="1:16">
      <c r="B488" s="4" t="s">
        <v>1435</v>
      </c>
      <c r="C488" s="4" t="s">
        <v>1436</v>
      </c>
      <c r="D488" s="6" t="s">
        <v>546</v>
      </c>
      <c r="E488" s="8">
        <v>87865193.799999982</v>
      </c>
      <c r="F488" s="8">
        <v>74685413</v>
      </c>
      <c r="G488" s="7" t="s">
        <v>1369</v>
      </c>
      <c r="H488" s="7"/>
      <c r="I488" s="5" t="s">
        <v>1370</v>
      </c>
      <c r="J488" s="5" t="s">
        <v>1370</v>
      </c>
      <c r="K488" s="5" t="s">
        <v>529</v>
      </c>
      <c r="L488" s="5" t="s">
        <v>542</v>
      </c>
      <c r="M488" s="5" t="s">
        <v>1371</v>
      </c>
      <c r="N488" s="5" t="s">
        <v>21</v>
      </c>
      <c r="O488" s="5" t="s">
        <v>21</v>
      </c>
      <c r="P488" s="5" t="s">
        <v>21</v>
      </c>
    </row>
    <row r="489" spans="1:16">
      <c r="B489" s="4" t="s">
        <v>1437</v>
      </c>
      <c r="C489" s="4" t="s">
        <v>1438</v>
      </c>
      <c r="D489" s="6" t="s">
        <v>546</v>
      </c>
      <c r="E489" s="8">
        <v>88623329.059999987</v>
      </c>
      <c r="F489" s="8">
        <v>70898662</v>
      </c>
      <c r="G489" s="7" t="s">
        <v>1369</v>
      </c>
      <c r="H489" s="7"/>
      <c r="I489" s="5" t="s">
        <v>1370</v>
      </c>
      <c r="J489" s="5" t="s">
        <v>1370</v>
      </c>
      <c r="K489" s="5" t="s">
        <v>529</v>
      </c>
      <c r="L489" s="5" t="s">
        <v>542</v>
      </c>
      <c r="M489" s="5" t="s">
        <v>1371</v>
      </c>
      <c r="N489" s="5" t="s">
        <v>21</v>
      </c>
      <c r="O489" s="5" t="s">
        <v>21</v>
      </c>
      <c r="P489" s="5" t="s">
        <v>21</v>
      </c>
    </row>
    <row r="490" spans="1:16">
      <c r="B490" s="4" t="s">
        <v>1439</v>
      </c>
      <c r="C490" s="4" t="s">
        <v>1440</v>
      </c>
      <c r="D490" s="6" t="s">
        <v>546</v>
      </c>
      <c r="E490" s="8">
        <v>89717650.01000002</v>
      </c>
      <c r="F490" s="8">
        <v>76260000</v>
      </c>
      <c r="G490" s="7" t="s">
        <v>1369</v>
      </c>
      <c r="H490" s="7"/>
      <c r="I490" s="5" t="s">
        <v>1370</v>
      </c>
      <c r="J490" s="5" t="s">
        <v>1370</v>
      </c>
      <c r="K490" s="5" t="s">
        <v>529</v>
      </c>
      <c r="L490" s="5" t="s">
        <v>542</v>
      </c>
      <c r="M490" s="5" t="s">
        <v>1371</v>
      </c>
      <c r="N490" s="5" t="s">
        <v>21</v>
      </c>
      <c r="O490" s="5" t="s">
        <v>21</v>
      </c>
      <c r="P490" s="5" t="s">
        <v>21</v>
      </c>
    </row>
    <row r="491" spans="1:16">
      <c r="A491" s="6">
        <v>1</v>
      </c>
      <c r="B491" s="4" t="s">
        <v>1441</v>
      </c>
      <c r="C491" s="4" t="s">
        <v>1442</v>
      </c>
      <c r="D491" s="6" t="s">
        <v>546</v>
      </c>
      <c r="E491" s="8">
        <v>89830436.150000006</v>
      </c>
      <c r="F491" s="8">
        <v>71864348</v>
      </c>
      <c r="G491" s="7" t="s">
        <v>1369</v>
      </c>
      <c r="H491" s="7"/>
      <c r="I491" s="5" t="s">
        <v>1370</v>
      </c>
      <c r="J491" s="5" t="s">
        <v>1370</v>
      </c>
      <c r="K491" s="5" t="s">
        <v>529</v>
      </c>
      <c r="L491" s="5" t="s">
        <v>542</v>
      </c>
      <c r="M491" s="5" t="s">
        <v>1371</v>
      </c>
      <c r="N491" s="5" t="s">
        <v>21</v>
      </c>
      <c r="O491" s="5" t="s">
        <v>21</v>
      </c>
      <c r="P491" s="5" t="s">
        <v>21</v>
      </c>
    </row>
    <row r="492" spans="1:16">
      <c r="B492" s="4" t="s">
        <v>1443</v>
      </c>
      <c r="C492" s="4" t="s">
        <v>1444</v>
      </c>
      <c r="D492" s="6" t="s">
        <v>546</v>
      </c>
      <c r="E492" s="8">
        <v>90588038</v>
      </c>
      <c r="F492" s="8">
        <v>69766796</v>
      </c>
      <c r="G492" s="7" t="s">
        <v>1369</v>
      </c>
      <c r="H492" s="7"/>
      <c r="I492" s="5" t="s">
        <v>1370</v>
      </c>
      <c r="J492" s="5" t="s">
        <v>1370</v>
      </c>
      <c r="K492" s="5" t="s">
        <v>529</v>
      </c>
      <c r="L492" s="5" t="s">
        <v>542</v>
      </c>
      <c r="M492" s="5" t="s">
        <v>1371</v>
      </c>
      <c r="N492" s="5" t="s">
        <v>21</v>
      </c>
      <c r="O492" s="5" t="s">
        <v>21</v>
      </c>
      <c r="P492" s="5" t="s">
        <v>21</v>
      </c>
    </row>
    <row r="493" spans="1:16">
      <c r="B493" s="4" t="s">
        <v>1445</v>
      </c>
      <c r="C493" s="4" t="s">
        <v>1446</v>
      </c>
      <c r="D493" s="6" t="s">
        <v>546</v>
      </c>
      <c r="E493" s="8">
        <v>91339757.019999996</v>
      </c>
      <c r="F493" s="8">
        <v>73071805</v>
      </c>
      <c r="G493" s="7" t="s">
        <v>1369</v>
      </c>
      <c r="H493" s="7"/>
      <c r="I493" s="5" t="s">
        <v>1370</v>
      </c>
      <c r="J493" s="5" t="s">
        <v>1370</v>
      </c>
      <c r="K493" s="5" t="s">
        <v>529</v>
      </c>
      <c r="L493" s="5" t="s">
        <v>542</v>
      </c>
      <c r="M493" s="5" t="s">
        <v>1371</v>
      </c>
      <c r="N493" s="5" t="s">
        <v>21</v>
      </c>
      <c r="O493" s="5" t="s">
        <v>21</v>
      </c>
      <c r="P493" s="5" t="s">
        <v>21</v>
      </c>
    </row>
    <row r="494" spans="1:16">
      <c r="B494" s="4" t="s">
        <v>1447</v>
      </c>
      <c r="C494" s="4" t="s">
        <v>1448</v>
      </c>
      <c r="D494" s="6" t="s">
        <v>546</v>
      </c>
      <c r="E494" s="8">
        <v>94893978.030000001</v>
      </c>
      <c r="F494" s="8">
        <v>85404578</v>
      </c>
      <c r="G494" s="7" t="s">
        <v>1369</v>
      </c>
      <c r="H494" s="7"/>
      <c r="I494" s="5" t="s">
        <v>1370</v>
      </c>
      <c r="J494" s="5" t="s">
        <v>1370</v>
      </c>
      <c r="K494" s="5" t="s">
        <v>529</v>
      </c>
      <c r="L494" s="5" t="s">
        <v>542</v>
      </c>
      <c r="M494" s="5" t="s">
        <v>1371</v>
      </c>
      <c r="N494" s="5" t="s">
        <v>21</v>
      </c>
      <c r="O494" s="5" t="s">
        <v>21</v>
      </c>
      <c r="P494" s="5" t="s">
        <v>21</v>
      </c>
    </row>
    <row r="495" spans="1:16">
      <c r="B495" s="4" t="s">
        <v>1449</v>
      </c>
      <c r="C495" s="4" t="s">
        <v>1450</v>
      </c>
      <c r="D495" s="6" t="s">
        <v>546</v>
      </c>
      <c r="E495" s="8">
        <v>102933342.97999999</v>
      </c>
      <c r="F495" s="8">
        <v>82346673</v>
      </c>
      <c r="G495" s="7" t="s">
        <v>1369</v>
      </c>
      <c r="H495" s="7"/>
      <c r="I495" s="5" t="s">
        <v>1370</v>
      </c>
      <c r="J495" s="5" t="s">
        <v>1370</v>
      </c>
      <c r="K495" s="5" t="s">
        <v>529</v>
      </c>
      <c r="L495" s="5" t="s">
        <v>542</v>
      </c>
      <c r="M495" s="5" t="s">
        <v>1371</v>
      </c>
      <c r="N495" s="5" t="s">
        <v>21</v>
      </c>
      <c r="O495" s="5" t="s">
        <v>21</v>
      </c>
      <c r="P495" s="5" t="s">
        <v>21</v>
      </c>
    </row>
    <row r="496" spans="1:16">
      <c r="A496" s="6">
        <v>1</v>
      </c>
      <c r="B496" s="4" t="s">
        <v>1451</v>
      </c>
      <c r="C496" s="4" t="s">
        <v>1452</v>
      </c>
      <c r="D496" s="6" t="s">
        <v>546</v>
      </c>
      <c r="E496" s="8">
        <v>106110571.5</v>
      </c>
      <c r="F496" s="8">
        <v>79582926</v>
      </c>
      <c r="G496" s="7" t="s">
        <v>1369</v>
      </c>
      <c r="H496" s="7"/>
      <c r="I496" s="5" t="s">
        <v>1370</v>
      </c>
      <c r="J496" s="5" t="s">
        <v>1370</v>
      </c>
      <c r="K496" s="5" t="s">
        <v>529</v>
      </c>
      <c r="L496" s="5" t="s">
        <v>542</v>
      </c>
      <c r="M496" s="5" t="s">
        <v>1371</v>
      </c>
      <c r="N496" s="5" t="s">
        <v>21</v>
      </c>
      <c r="O496" s="5" t="s">
        <v>21</v>
      </c>
      <c r="P496" s="5" t="s">
        <v>21</v>
      </c>
    </row>
    <row r="497" spans="1:16">
      <c r="B497" s="4" t="s">
        <v>1453</v>
      </c>
      <c r="C497" s="4" t="s">
        <v>1454</v>
      </c>
      <c r="D497" s="6" t="s">
        <v>546</v>
      </c>
      <c r="E497" s="8">
        <v>106654497.06000002</v>
      </c>
      <c r="F497" s="8">
        <v>85323596</v>
      </c>
      <c r="G497" s="7" t="s">
        <v>1369</v>
      </c>
      <c r="H497" s="7"/>
      <c r="I497" s="5" t="s">
        <v>1370</v>
      </c>
      <c r="J497" s="5" t="s">
        <v>1370</v>
      </c>
      <c r="K497" s="5" t="s">
        <v>529</v>
      </c>
      <c r="L497" s="5" t="s">
        <v>542</v>
      </c>
      <c r="M497" s="5" t="s">
        <v>1371</v>
      </c>
      <c r="N497" s="5" t="s">
        <v>21</v>
      </c>
      <c r="O497" s="5" t="s">
        <v>21</v>
      </c>
      <c r="P497" s="5" t="s">
        <v>21</v>
      </c>
    </row>
    <row r="498" spans="1:16">
      <c r="B498" s="4" t="s">
        <v>1455</v>
      </c>
      <c r="C498" s="4" t="s">
        <v>1456</v>
      </c>
      <c r="D498" s="6" t="s">
        <v>546</v>
      </c>
      <c r="E498" s="8">
        <v>106888394.01000002</v>
      </c>
      <c r="F498" s="8">
        <v>85510713</v>
      </c>
      <c r="G498" s="7" t="s">
        <v>1369</v>
      </c>
      <c r="H498" s="7"/>
      <c r="I498" s="5" t="s">
        <v>1370</v>
      </c>
      <c r="J498" s="5" t="s">
        <v>1370</v>
      </c>
      <c r="K498" s="5" t="s">
        <v>529</v>
      </c>
      <c r="L498" s="5" t="s">
        <v>542</v>
      </c>
      <c r="M498" s="5" t="s">
        <v>1371</v>
      </c>
      <c r="N498" s="5" t="s">
        <v>21</v>
      </c>
      <c r="O498" s="5" t="s">
        <v>21</v>
      </c>
      <c r="P498" s="5" t="s">
        <v>21</v>
      </c>
    </row>
    <row r="499" spans="1:16">
      <c r="B499" s="4" t="s">
        <v>1457</v>
      </c>
      <c r="C499" s="4" t="s">
        <v>1458</v>
      </c>
      <c r="D499" s="6" t="s">
        <v>546</v>
      </c>
      <c r="E499" s="8">
        <v>110375000.03000002</v>
      </c>
      <c r="F499" s="8">
        <v>88300000</v>
      </c>
      <c r="G499" s="7" t="s">
        <v>1369</v>
      </c>
      <c r="H499" s="7"/>
      <c r="I499" s="5" t="s">
        <v>1370</v>
      </c>
      <c r="J499" s="5" t="s">
        <v>1370</v>
      </c>
      <c r="K499" s="5" t="s">
        <v>529</v>
      </c>
      <c r="L499" s="5" t="s">
        <v>542</v>
      </c>
      <c r="M499" s="5" t="s">
        <v>1371</v>
      </c>
      <c r="N499" s="5" t="s">
        <v>21</v>
      </c>
      <c r="O499" s="5" t="s">
        <v>21</v>
      </c>
      <c r="P499" s="5" t="s">
        <v>21</v>
      </c>
    </row>
    <row r="500" spans="1:16">
      <c r="B500" s="4" t="s">
        <v>1459</v>
      </c>
      <c r="C500" s="4" t="s">
        <v>1460</v>
      </c>
      <c r="D500" s="6" t="s">
        <v>546</v>
      </c>
      <c r="E500" s="8">
        <v>116123280.90000001</v>
      </c>
      <c r="F500" s="8">
        <v>92898624</v>
      </c>
      <c r="G500" s="7" t="s">
        <v>1369</v>
      </c>
      <c r="H500" s="7"/>
      <c r="I500" s="5" t="s">
        <v>1370</v>
      </c>
      <c r="J500" s="5" t="s">
        <v>1370</v>
      </c>
      <c r="K500" s="5" t="s">
        <v>529</v>
      </c>
      <c r="L500" s="5" t="s">
        <v>542</v>
      </c>
      <c r="M500" s="5" t="s">
        <v>1371</v>
      </c>
      <c r="N500" s="5" t="s">
        <v>21</v>
      </c>
      <c r="O500" s="5" t="s">
        <v>21</v>
      </c>
      <c r="P500" s="5" t="s">
        <v>21</v>
      </c>
    </row>
    <row r="501" spans="1:16">
      <c r="B501" s="4" t="s">
        <v>1461</v>
      </c>
      <c r="C501" s="4" t="s">
        <v>1462</v>
      </c>
      <c r="D501" s="6" t="s">
        <v>546</v>
      </c>
      <c r="E501" s="8">
        <v>117214372.64999998</v>
      </c>
      <c r="F501" s="8">
        <v>93771498</v>
      </c>
      <c r="G501" s="7" t="s">
        <v>1369</v>
      </c>
      <c r="H501" s="7"/>
      <c r="I501" s="5" t="s">
        <v>1370</v>
      </c>
      <c r="J501" s="5" t="s">
        <v>1370</v>
      </c>
      <c r="K501" s="5" t="s">
        <v>529</v>
      </c>
      <c r="L501" s="5" t="s">
        <v>542</v>
      </c>
      <c r="M501" s="5" t="s">
        <v>1371</v>
      </c>
      <c r="N501" s="5" t="s">
        <v>21</v>
      </c>
      <c r="O501" s="5" t="s">
        <v>21</v>
      </c>
      <c r="P501" s="5" t="s">
        <v>21</v>
      </c>
    </row>
    <row r="502" spans="1:16">
      <c r="B502" s="4" t="s">
        <v>1463</v>
      </c>
      <c r="C502" s="4" t="s">
        <v>1464</v>
      </c>
      <c r="D502" s="6" t="s">
        <v>546</v>
      </c>
      <c r="E502" s="8">
        <v>123830969.05</v>
      </c>
      <c r="F502" s="8">
        <v>99064772</v>
      </c>
      <c r="G502" s="7" t="s">
        <v>1369</v>
      </c>
      <c r="H502" s="7"/>
      <c r="I502" s="5" t="s">
        <v>1370</v>
      </c>
      <c r="J502" s="5" t="s">
        <v>1370</v>
      </c>
      <c r="K502" s="5" t="s">
        <v>529</v>
      </c>
      <c r="L502" s="5" t="s">
        <v>542</v>
      </c>
      <c r="M502" s="5" t="s">
        <v>1371</v>
      </c>
      <c r="N502" s="5" t="s">
        <v>21</v>
      </c>
      <c r="O502" s="5" t="s">
        <v>21</v>
      </c>
      <c r="P502" s="5" t="s">
        <v>21</v>
      </c>
    </row>
    <row r="503" spans="1:16">
      <c r="B503" s="4" t="s">
        <v>1465</v>
      </c>
      <c r="C503" s="4" t="s">
        <v>1466</v>
      </c>
      <c r="D503" s="6" t="s">
        <v>546</v>
      </c>
      <c r="E503" s="8">
        <v>138453764.96999997</v>
      </c>
      <c r="F503" s="8">
        <v>117685699</v>
      </c>
      <c r="G503" s="7" t="s">
        <v>1369</v>
      </c>
      <c r="H503" s="7"/>
      <c r="I503" s="5" t="s">
        <v>1370</v>
      </c>
      <c r="J503" s="5" t="s">
        <v>1370</v>
      </c>
      <c r="K503" s="5" t="s">
        <v>529</v>
      </c>
      <c r="L503" s="5" t="s">
        <v>542</v>
      </c>
      <c r="M503" s="5" t="s">
        <v>1371</v>
      </c>
      <c r="N503" s="5" t="s">
        <v>21</v>
      </c>
      <c r="O503" s="5" t="s">
        <v>21</v>
      </c>
      <c r="P503" s="5" t="s">
        <v>21</v>
      </c>
    </row>
    <row r="504" spans="1:16">
      <c r="B504" s="4" t="s">
        <v>1467</v>
      </c>
      <c r="C504" s="4" t="s">
        <v>1468</v>
      </c>
      <c r="D504" s="6" t="s">
        <v>546</v>
      </c>
      <c r="E504" s="8">
        <v>142734916.00000003</v>
      </c>
      <c r="F504" s="8">
        <v>107051188</v>
      </c>
      <c r="G504" s="7" t="s">
        <v>1369</v>
      </c>
      <c r="H504" s="7"/>
      <c r="I504" s="5" t="s">
        <v>1370</v>
      </c>
      <c r="J504" s="5" t="s">
        <v>1370</v>
      </c>
      <c r="K504" s="5" t="s">
        <v>529</v>
      </c>
      <c r="L504" s="5" t="s">
        <v>542</v>
      </c>
      <c r="M504" s="5" t="s">
        <v>1371</v>
      </c>
      <c r="N504" s="5" t="s">
        <v>21</v>
      </c>
      <c r="O504" s="5" t="s">
        <v>21</v>
      </c>
      <c r="P504" s="5" t="s">
        <v>21</v>
      </c>
    </row>
    <row r="505" spans="1:16">
      <c r="A505" s="6">
        <v>1</v>
      </c>
      <c r="B505" s="4" t="s">
        <v>1469</v>
      </c>
      <c r="C505" s="4" t="s">
        <v>1470</v>
      </c>
      <c r="D505" s="6" t="s">
        <v>546</v>
      </c>
      <c r="E505" s="8">
        <v>150767950.42999998</v>
      </c>
      <c r="F505" s="8">
        <v>113075962</v>
      </c>
      <c r="G505" s="7" t="s">
        <v>1369</v>
      </c>
      <c r="H505" s="7"/>
      <c r="I505" s="5" t="s">
        <v>1370</v>
      </c>
      <c r="J505" s="5" t="s">
        <v>1370</v>
      </c>
      <c r="K505" s="5" t="s">
        <v>529</v>
      </c>
      <c r="L505" s="5" t="s">
        <v>542</v>
      </c>
      <c r="M505" s="5" t="s">
        <v>1371</v>
      </c>
      <c r="N505" s="5" t="s">
        <v>21</v>
      </c>
      <c r="O505" s="5" t="s">
        <v>21</v>
      </c>
      <c r="P505" s="5" t="s">
        <v>21</v>
      </c>
    </row>
    <row r="506" spans="1:16">
      <c r="B506" s="4" t="s">
        <v>1471</v>
      </c>
      <c r="C506" s="4" t="s">
        <v>1472</v>
      </c>
      <c r="D506" s="6" t="s">
        <v>546</v>
      </c>
      <c r="E506" s="8">
        <v>152602279.99000004</v>
      </c>
      <c r="F506" s="8">
        <v>99191482</v>
      </c>
      <c r="G506" s="7" t="s">
        <v>1369</v>
      </c>
      <c r="H506" s="7"/>
      <c r="I506" s="5" t="s">
        <v>1370</v>
      </c>
      <c r="J506" s="5" t="s">
        <v>1370</v>
      </c>
      <c r="K506" s="5" t="s">
        <v>529</v>
      </c>
      <c r="L506" s="5" t="s">
        <v>542</v>
      </c>
      <c r="M506" s="5" t="s">
        <v>1371</v>
      </c>
      <c r="N506" s="5" t="s">
        <v>21</v>
      </c>
      <c r="O506" s="5" t="s">
        <v>21</v>
      </c>
      <c r="P506" s="5" t="s">
        <v>21</v>
      </c>
    </row>
    <row r="507" spans="1:16">
      <c r="B507" s="4" t="s">
        <v>1473</v>
      </c>
      <c r="C507" s="4" t="s">
        <v>1474</v>
      </c>
      <c r="D507" s="6" t="s">
        <v>546</v>
      </c>
      <c r="E507" s="8">
        <v>155725000.97999999</v>
      </c>
      <c r="F507" s="8">
        <v>124580001</v>
      </c>
      <c r="G507" s="7" t="s">
        <v>1369</v>
      </c>
      <c r="H507" s="7"/>
      <c r="I507" s="5" t="s">
        <v>1370</v>
      </c>
      <c r="J507" s="5" t="s">
        <v>1370</v>
      </c>
      <c r="K507" s="5" t="s">
        <v>529</v>
      </c>
      <c r="L507" s="5" t="s">
        <v>542</v>
      </c>
      <c r="M507" s="5" t="s">
        <v>1371</v>
      </c>
      <c r="N507" s="5" t="s">
        <v>21</v>
      </c>
      <c r="O507" s="5" t="s">
        <v>21</v>
      </c>
      <c r="P507" s="5" t="s">
        <v>21</v>
      </c>
    </row>
    <row r="508" spans="1:16">
      <c r="B508" s="4" t="s">
        <v>1475</v>
      </c>
      <c r="C508" s="4" t="s">
        <v>1476</v>
      </c>
      <c r="D508" s="6" t="s">
        <v>546</v>
      </c>
      <c r="E508" s="8">
        <v>160810029.06</v>
      </c>
      <c r="F508" s="8">
        <v>136688523</v>
      </c>
      <c r="G508" s="7" t="s">
        <v>1369</v>
      </c>
      <c r="H508" s="7"/>
      <c r="I508" s="5" t="s">
        <v>1370</v>
      </c>
      <c r="J508" s="5" t="s">
        <v>1370</v>
      </c>
      <c r="K508" s="5" t="s">
        <v>529</v>
      </c>
      <c r="L508" s="5" t="s">
        <v>542</v>
      </c>
      <c r="M508" s="5" t="s">
        <v>1371</v>
      </c>
      <c r="N508" s="5" t="s">
        <v>21</v>
      </c>
      <c r="O508" s="5" t="s">
        <v>21</v>
      </c>
      <c r="P508" s="5" t="s">
        <v>21</v>
      </c>
    </row>
    <row r="509" spans="1:16">
      <c r="B509" s="4" t="s">
        <v>1477</v>
      </c>
      <c r="C509" s="4" t="s">
        <v>1478</v>
      </c>
      <c r="D509" s="6" t="s">
        <v>546</v>
      </c>
      <c r="E509" s="8">
        <v>163135911.39000002</v>
      </c>
      <c r="F509" s="8">
        <v>130508728</v>
      </c>
      <c r="G509" s="7" t="s">
        <v>1369</v>
      </c>
      <c r="H509" s="7"/>
      <c r="I509" s="5" t="s">
        <v>1370</v>
      </c>
      <c r="J509" s="5" t="s">
        <v>1370</v>
      </c>
      <c r="K509" s="5" t="s">
        <v>529</v>
      </c>
      <c r="L509" s="5" t="s">
        <v>542</v>
      </c>
      <c r="M509" s="5" t="s">
        <v>1371</v>
      </c>
      <c r="N509" s="5" t="s">
        <v>21</v>
      </c>
      <c r="O509" s="5" t="s">
        <v>21</v>
      </c>
      <c r="P509" s="5" t="s">
        <v>21</v>
      </c>
    </row>
    <row r="510" spans="1:16">
      <c r="B510" s="4" t="s">
        <v>1479</v>
      </c>
      <c r="C510" s="4" t="s">
        <v>1480</v>
      </c>
      <c r="D510" s="6" t="s">
        <v>546</v>
      </c>
      <c r="E510" s="8">
        <v>165658080.03</v>
      </c>
      <c r="F510" s="8">
        <v>132526462</v>
      </c>
      <c r="G510" s="7" t="s">
        <v>1369</v>
      </c>
      <c r="H510" s="7"/>
      <c r="I510" s="5" t="s">
        <v>1370</v>
      </c>
      <c r="J510" s="5" t="s">
        <v>1370</v>
      </c>
      <c r="K510" s="5" t="s">
        <v>529</v>
      </c>
      <c r="L510" s="5" t="s">
        <v>542</v>
      </c>
      <c r="M510" s="5" t="s">
        <v>1371</v>
      </c>
      <c r="N510" s="5" t="s">
        <v>21</v>
      </c>
      <c r="O510" s="5" t="s">
        <v>21</v>
      </c>
      <c r="P510" s="5" t="s">
        <v>21</v>
      </c>
    </row>
    <row r="511" spans="1:16">
      <c r="B511" s="4" t="s">
        <v>1481</v>
      </c>
      <c r="C511" s="4" t="s">
        <v>1482</v>
      </c>
      <c r="D511" s="6" t="s">
        <v>546</v>
      </c>
      <c r="E511" s="8">
        <v>166569490.58000001</v>
      </c>
      <c r="F511" s="8">
        <v>124927118</v>
      </c>
      <c r="G511" s="7" t="s">
        <v>1369</v>
      </c>
      <c r="H511" s="7"/>
      <c r="I511" s="5" t="s">
        <v>1370</v>
      </c>
      <c r="J511" s="5" t="s">
        <v>1370</v>
      </c>
      <c r="K511" s="5" t="s">
        <v>529</v>
      </c>
      <c r="L511" s="5" t="s">
        <v>542</v>
      </c>
      <c r="M511" s="5" t="s">
        <v>1371</v>
      </c>
      <c r="N511" s="5" t="s">
        <v>21</v>
      </c>
      <c r="O511" s="5" t="s">
        <v>21</v>
      </c>
      <c r="P511" s="5" t="s">
        <v>21</v>
      </c>
    </row>
    <row r="512" spans="1:16">
      <c r="B512" s="4" t="s">
        <v>1483</v>
      </c>
      <c r="C512" s="4" t="s">
        <v>1484</v>
      </c>
      <c r="D512" s="6" t="s">
        <v>546</v>
      </c>
      <c r="E512" s="8">
        <v>166588444.01999998</v>
      </c>
      <c r="F512" s="8">
        <v>133270755</v>
      </c>
      <c r="G512" s="7" t="s">
        <v>1369</v>
      </c>
      <c r="H512" s="7"/>
      <c r="I512" s="5" t="s">
        <v>1370</v>
      </c>
      <c r="J512" s="5" t="s">
        <v>1370</v>
      </c>
      <c r="K512" s="5" t="s">
        <v>529</v>
      </c>
      <c r="L512" s="5" t="s">
        <v>542</v>
      </c>
      <c r="M512" s="5" t="s">
        <v>1371</v>
      </c>
      <c r="N512" s="5" t="s">
        <v>21</v>
      </c>
      <c r="O512" s="5" t="s">
        <v>21</v>
      </c>
      <c r="P512" s="5" t="s">
        <v>21</v>
      </c>
    </row>
    <row r="513" spans="1:16">
      <c r="B513" s="4" t="s">
        <v>1485</v>
      </c>
      <c r="C513" s="4" t="s">
        <v>1486</v>
      </c>
      <c r="D513" s="6" t="s">
        <v>546</v>
      </c>
      <c r="E513" s="8">
        <v>175940024.96000001</v>
      </c>
      <c r="F513" s="8">
        <v>140752020</v>
      </c>
      <c r="G513" s="7" t="s">
        <v>1369</v>
      </c>
      <c r="H513" s="7"/>
      <c r="I513" s="5" t="s">
        <v>1370</v>
      </c>
      <c r="J513" s="5" t="s">
        <v>1370</v>
      </c>
      <c r="K513" s="5" t="s">
        <v>529</v>
      </c>
      <c r="L513" s="5" t="s">
        <v>542</v>
      </c>
      <c r="M513" s="5" t="s">
        <v>1371</v>
      </c>
      <c r="N513" s="5" t="s">
        <v>21</v>
      </c>
      <c r="O513" s="5" t="s">
        <v>21</v>
      </c>
      <c r="P513" s="5" t="s">
        <v>21</v>
      </c>
    </row>
    <row r="514" spans="1:16">
      <c r="B514" s="4" t="s">
        <v>1487</v>
      </c>
      <c r="C514" s="4" t="s">
        <v>1488</v>
      </c>
      <c r="D514" s="6" t="s">
        <v>546</v>
      </c>
      <c r="E514" s="8">
        <v>176015045.47</v>
      </c>
      <c r="F514" s="8">
        <v>125677091</v>
      </c>
      <c r="G514" s="7" t="s">
        <v>1369</v>
      </c>
      <c r="H514" s="7"/>
      <c r="I514" s="5" t="s">
        <v>1370</v>
      </c>
      <c r="J514" s="5" t="s">
        <v>1370</v>
      </c>
      <c r="K514" s="5" t="s">
        <v>529</v>
      </c>
      <c r="L514" s="5" t="s">
        <v>542</v>
      </c>
      <c r="M514" s="5" t="s">
        <v>1371</v>
      </c>
      <c r="N514" s="5" t="s">
        <v>21</v>
      </c>
      <c r="O514" s="5" t="s">
        <v>21</v>
      </c>
      <c r="P514" s="5" t="s">
        <v>21</v>
      </c>
    </row>
    <row r="515" spans="1:16">
      <c r="A515" s="6">
        <v>1</v>
      </c>
      <c r="B515" s="4" t="s">
        <v>1489</v>
      </c>
      <c r="C515" s="4" t="s">
        <v>1490</v>
      </c>
      <c r="D515" s="6" t="s">
        <v>546</v>
      </c>
      <c r="E515" s="8">
        <v>190456212.03000003</v>
      </c>
      <c r="F515" s="8">
        <v>152364968</v>
      </c>
      <c r="G515" s="7" t="s">
        <v>1369</v>
      </c>
      <c r="H515" s="7"/>
      <c r="I515" s="5" t="s">
        <v>1370</v>
      </c>
      <c r="J515" s="5" t="s">
        <v>1370</v>
      </c>
      <c r="K515" s="5" t="s">
        <v>529</v>
      </c>
      <c r="L515" s="5" t="s">
        <v>542</v>
      </c>
      <c r="M515" s="5" t="s">
        <v>1371</v>
      </c>
      <c r="N515" s="5" t="s">
        <v>21</v>
      </c>
      <c r="O515" s="5" t="s">
        <v>21</v>
      </c>
      <c r="P515" s="5" t="s">
        <v>21</v>
      </c>
    </row>
    <row r="516" spans="1:16">
      <c r="B516" s="4" t="s">
        <v>1491</v>
      </c>
      <c r="C516" s="4" t="s">
        <v>1492</v>
      </c>
      <c r="D516" s="6" t="s">
        <v>546</v>
      </c>
      <c r="E516" s="8">
        <v>193296078.41000003</v>
      </c>
      <c r="F516" s="8">
        <v>154636863</v>
      </c>
      <c r="G516" s="7" t="s">
        <v>1369</v>
      </c>
      <c r="H516" s="7"/>
      <c r="I516" s="5" t="s">
        <v>1370</v>
      </c>
      <c r="J516" s="5" t="s">
        <v>1370</v>
      </c>
      <c r="K516" s="5" t="s">
        <v>529</v>
      </c>
      <c r="L516" s="5" t="s">
        <v>542</v>
      </c>
      <c r="M516" s="5" t="s">
        <v>1371</v>
      </c>
      <c r="N516" s="5" t="s">
        <v>21</v>
      </c>
      <c r="O516" s="5" t="s">
        <v>21</v>
      </c>
      <c r="P516" s="5" t="s">
        <v>21</v>
      </c>
    </row>
    <row r="517" spans="1:16">
      <c r="A517" s="6">
        <v>1</v>
      </c>
      <c r="B517" s="4" t="s">
        <v>1493</v>
      </c>
      <c r="C517" s="4" t="s">
        <v>1494</v>
      </c>
      <c r="D517" s="6" t="s">
        <v>546</v>
      </c>
      <c r="E517" s="8">
        <v>207457162.01000005</v>
      </c>
      <c r="F517" s="8">
        <v>163497401</v>
      </c>
      <c r="G517" s="7" t="s">
        <v>1369</v>
      </c>
      <c r="H517" s="7"/>
      <c r="I517" s="5" t="s">
        <v>1370</v>
      </c>
      <c r="J517" s="5" t="s">
        <v>1370</v>
      </c>
      <c r="K517" s="5" t="s">
        <v>529</v>
      </c>
      <c r="L517" s="5" t="s">
        <v>580</v>
      </c>
      <c r="M517" s="5" t="s">
        <v>1495</v>
      </c>
      <c r="N517" s="5" t="s">
        <v>21</v>
      </c>
      <c r="O517" s="5" t="s">
        <v>21</v>
      </c>
      <c r="P517" s="5" t="s">
        <v>21</v>
      </c>
    </row>
    <row r="518" spans="1:16">
      <c r="B518" s="4" t="s">
        <v>1496</v>
      </c>
      <c r="C518" s="4" t="s">
        <v>1497</v>
      </c>
      <c r="D518" s="6" t="s">
        <v>546</v>
      </c>
      <c r="E518" s="8">
        <v>208239985.97</v>
      </c>
      <c r="F518" s="8">
        <v>187415986</v>
      </c>
      <c r="G518" s="7" t="s">
        <v>1369</v>
      </c>
      <c r="H518" s="7"/>
      <c r="I518" s="5" t="s">
        <v>1370</v>
      </c>
      <c r="J518" s="5" t="s">
        <v>1370</v>
      </c>
      <c r="K518" s="5" t="s">
        <v>529</v>
      </c>
      <c r="L518" s="5" t="s">
        <v>580</v>
      </c>
      <c r="M518" s="5" t="s">
        <v>1495</v>
      </c>
      <c r="N518" s="5" t="s">
        <v>21</v>
      </c>
      <c r="O518" s="5" t="s">
        <v>21</v>
      </c>
      <c r="P518" s="5" t="s">
        <v>21</v>
      </c>
    </row>
    <row r="519" spans="1:16">
      <c r="B519" s="4" t="s">
        <v>1498</v>
      </c>
      <c r="C519" s="4" t="s">
        <v>1499</v>
      </c>
      <c r="D519" s="6" t="s">
        <v>546</v>
      </c>
      <c r="E519" s="8">
        <v>216232834.02000007</v>
      </c>
      <c r="F519" s="8">
        <v>172986265</v>
      </c>
      <c r="G519" s="7" t="s">
        <v>1369</v>
      </c>
      <c r="H519" s="7"/>
      <c r="I519" s="5" t="s">
        <v>1370</v>
      </c>
      <c r="J519" s="5" t="s">
        <v>1370</v>
      </c>
      <c r="K519" s="5" t="s">
        <v>529</v>
      </c>
      <c r="L519" s="5" t="s">
        <v>580</v>
      </c>
      <c r="M519" s="5" t="s">
        <v>1495</v>
      </c>
      <c r="N519" s="5" t="s">
        <v>21</v>
      </c>
      <c r="O519" s="5" t="s">
        <v>21</v>
      </c>
      <c r="P519" s="5" t="s">
        <v>21</v>
      </c>
    </row>
    <row r="520" spans="1:16">
      <c r="B520" s="4" t="s">
        <v>1500</v>
      </c>
      <c r="C520" s="4" t="s">
        <v>1501</v>
      </c>
      <c r="D520" s="6" t="s">
        <v>546</v>
      </c>
      <c r="E520" s="8">
        <v>217803249.03999972</v>
      </c>
      <c r="F520" s="8">
        <v>125117616</v>
      </c>
      <c r="G520" s="7" t="s">
        <v>1369</v>
      </c>
      <c r="H520" s="7"/>
      <c r="I520" s="5" t="s">
        <v>1370</v>
      </c>
      <c r="J520" s="5" t="s">
        <v>1370</v>
      </c>
      <c r="K520" s="5" t="s">
        <v>529</v>
      </c>
      <c r="L520" s="5" t="s">
        <v>580</v>
      </c>
      <c r="M520" s="5" t="s">
        <v>1495</v>
      </c>
      <c r="N520" s="5" t="s">
        <v>21</v>
      </c>
      <c r="O520" s="5" t="s">
        <v>21</v>
      </c>
      <c r="P520" s="5" t="s">
        <v>21</v>
      </c>
    </row>
    <row r="521" spans="1:16">
      <c r="B521" s="4" t="s">
        <v>1502</v>
      </c>
      <c r="C521" s="4" t="s">
        <v>1503</v>
      </c>
      <c r="D521" s="6" t="s">
        <v>546</v>
      </c>
      <c r="E521" s="8">
        <v>219868855.55000001</v>
      </c>
      <c r="F521" s="8">
        <v>186888525</v>
      </c>
      <c r="G521" s="7" t="s">
        <v>1369</v>
      </c>
      <c r="H521" s="7"/>
      <c r="I521" s="5" t="s">
        <v>1370</v>
      </c>
      <c r="J521" s="5" t="s">
        <v>1370</v>
      </c>
      <c r="K521" s="5" t="s">
        <v>529</v>
      </c>
      <c r="L521" s="5" t="s">
        <v>580</v>
      </c>
      <c r="M521" s="5" t="s">
        <v>1495</v>
      </c>
      <c r="N521" s="5" t="s">
        <v>21</v>
      </c>
      <c r="O521" s="5" t="s">
        <v>21</v>
      </c>
      <c r="P521" s="5" t="s">
        <v>21</v>
      </c>
    </row>
    <row r="522" spans="1:16">
      <c r="B522" s="4" t="s">
        <v>1504</v>
      </c>
      <c r="C522" s="4" t="s">
        <v>1505</v>
      </c>
      <c r="D522" s="6" t="s">
        <v>546</v>
      </c>
      <c r="E522" s="8">
        <v>223588140.04000002</v>
      </c>
      <c r="F522" s="8">
        <v>178870508</v>
      </c>
      <c r="G522" s="7" t="s">
        <v>1369</v>
      </c>
      <c r="H522" s="7"/>
      <c r="I522" s="5" t="s">
        <v>1370</v>
      </c>
      <c r="J522" s="5" t="s">
        <v>1370</v>
      </c>
      <c r="K522" s="5" t="s">
        <v>529</v>
      </c>
      <c r="L522" s="5" t="s">
        <v>580</v>
      </c>
      <c r="M522" s="5" t="s">
        <v>1495</v>
      </c>
      <c r="N522" s="5" t="s">
        <v>21</v>
      </c>
      <c r="O522" s="5" t="s">
        <v>21</v>
      </c>
      <c r="P522" s="5" t="s">
        <v>21</v>
      </c>
    </row>
    <row r="523" spans="1:16">
      <c r="B523" s="4" t="s">
        <v>1506</v>
      </c>
      <c r="C523" s="4" t="s">
        <v>1507</v>
      </c>
      <c r="D523" s="6" t="s">
        <v>546</v>
      </c>
      <c r="E523" s="8">
        <v>227913112.00999993</v>
      </c>
      <c r="F523" s="8">
        <v>182330489</v>
      </c>
      <c r="G523" s="7" t="s">
        <v>1369</v>
      </c>
      <c r="H523" s="7"/>
      <c r="I523" s="5" t="s">
        <v>1370</v>
      </c>
      <c r="J523" s="5" t="s">
        <v>1370</v>
      </c>
      <c r="K523" s="5" t="s">
        <v>529</v>
      </c>
      <c r="L523" s="5" t="s">
        <v>580</v>
      </c>
      <c r="M523" s="5" t="s">
        <v>1495</v>
      </c>
      <c r="N523" s="5" t="s">
        <v>21</v>
      </c>
      <c r="O523" s="5" t="s">
        <v>21</v>
      </c>
      <c r="P523" s="5" t="s">
        <v>21</v>
      </c>
    </row>
    <row r="524" spans="1:16">
      <c r="B524" s="4" t="s">
        <v>1508</v>
      </c>
      <c r="C524" s="4" t="s">
        <v>1509</v>
      </c>
      <c r="D524" s="6" t="s">
        <v>546</v>
      </c>
      <c r="E524" s="8">
        <v>235500000.06000003</v>
      </c>
      <c r="F524" s="8">
        <v>141300001</v>
      </c>
      <c r="G524" s="7" t="s">
        <v>1369</v>
      </c>
      <c r="H524" s="7"/>
      <c r="I524" s="5" t="s">
        <v>1370</v>
      </c>
      <c r="J524" s="5" t="s">
        <v>1370</v>
      </c>
      <c r="K524" s="5" t="s">
        <v>529</v>
      </c>
      <c r="L524" s="5" t="s">
        <v>580</v>
      </c>
      <c r="M524" s="5" t="s">
        <v>1495</v>
      </c>
      <c r="N524" s="5" t="s">
        <v>21</v>
      </c>
      <c r="O524" s="5" t="s">
        <v>21</v>
      </c>
      <c r="P524" s="5" t="s">
        <v>21</v>
      </c>
    </row>
    <row r="525" spans="1:16">
      <c r="B525" s="4" t="s">
        <v>1510</v>
      </c>
      <c r="C525" s="4" t="s">
        <v>1511</v>
      </c>
      <c r="D525" s="6" t="s">
        <v>546</v>
      </c>
      <c r="E525" s="8">
        <v>268809823.35000002</v>
      </c>
      <c r="F525" s="8">
        <v>215047860</v>
      </c>
      <c r="G525" s="7" t="s">
        <v>1369</v>
      </c>
      <c r="H525" s="7"/>
      <c r="I525" s="5" t="s">
        <v>1370</v>
      </c>
      <c r="J525" s="5" t="s">
        <v>1370</v>
      </c>
      <c r="K525" s="5" t="s">
        <v>529</v>
      </c>
      <c r="L525" s="5" t="s">
        <v>580</v>
      </c>
      <c r="M525" s="5" t="s">
        <v>1495</v>
      </c>
      <c r="N525" s="5" t="s">
        <v>21</v>
      </c>
      <c r="O525" s="5" t="s">
        <v>21</v>
      </c>
      <c r="P525" s="5" t="s">
        <v>21</v>
      </c>
    </row>
    <row r="526" spans="1:16">
      <c r="A526" s="6">
        <v>1</v>
      </c>
      <c r="B526" s="4" t="s">
        <v>1512</v>
      </c>
      <c r="C526" s="4" t="s">
        <v>1513</v>
      </c>
      <c r="D526" s="6" t="s">
        <v>546</v>
      </c>
      <c r="E526" s="8">
        <v>280779753.09000009</v>
      </c>
      <c r="F526" s="8">
        <v>224623802</v>
      </c>
      <c r="G526" s="7" t="s">
        <v>1369</v>
      </c>
      <c r="H526" s="7"/>
      <c r="I526" s="5" t="s">
        <v>1370</v>
      </c>
      <c r="J526" s="5" t="s">
        <v>1370</v>
      </c>
      <c r="K526" s="5" t="s">
        <v>529</v>
      </c>
      <c r="L526" s="5" t="s">
        <v>580</v>
      </c>
      <c r="M526" s="5" t="s">
        <v>1495</v>
      </c>
      <c r="N526" s="5" t="s">
        <v>21</v>
      </c>
      <c r="O526" s="5" t="s">
        <v>21</v>
      </c>
      <c r="P526" s="5" t="s">
        <v>21</v>
      </c>
    </row>
    <row r="527" spans="1:16">
      <c r="B527" s="4" t="s">
        <v>1514</v>
      </c>
      <c r="C527" s="4" t="s">
        <v>1515</v>
      </c>
      <c r="D527" s="6" t="s">
        <v>546</v>
      </c>
      <c r="E527" s="8">
        <v>280808730.9199999</v>
      </c>
      <c r="F527" s="8">
        <v>171154311</v>
      </c>
      <c r="G527" s="7" t="s">
        <v>1369</v>
      </c>
      <c r="H527" s="7"/>
      <c r="I527" s="5" t="s">
        <v>1370</v>
      </c>
      <c r="J527" s="5" t="s">
        <v>1370</v>
      </c>
      <c r="K527" s="5" t="s">
        <v>529</v>
      </c>
      <c r="L527" s="5" t="s">
        <v>580</v>
      </c>
      <c r="M527" s="5" t="s">
        <v>1495</v>
      </c>
      <c r="N527" s="5" t="s">
        <v>21</v>
      </c>
      <c r="O527" s="5" t="s">
        <v>21</v>
      </c>
      <c r="P527" s="5" t="s">
        <v>21</v>
      </c>
    </row>
    <row r="528" spans="1:16">
      <c r="B528" s="4" t="s">
        <v>1516</v>
      </c>
      <c r="C528" s="4" t="s">
        <v>1517</v>
      </c>
      <c r="D528" s="6" t="s">
        <v>546</v>
      </c>
      <c r="E528" s="8">
        <v>281473091.96999997</v>
      </c>
      <c r="F528" s="8">
        <v>253325779</v>
      </c>
      <c r="G528" s="7" t="s">
        <v>1369</v>
      </c>
      <c r="H528" s="7"/>
      <c r="I528" s="5" t="s">
        <v>1370</v>
      </c>
      <c r="J528" s="5" t="s">
        <v>1370</v>
      </c>
      <c r="K528" s="5" t="s">
        <v>529</v>
      </c>
      <c r="L528" s="5" t="s">
        <v>580</v>
      </c>
      <c r="M528" s="5" t="s">
        <v>1495</v>
      </c>
      <c r="N528" s="5" t="s">
        <v>21</v>
      </c>
      <c r="O528" s="5" t="s">
        <v>21</v>
      </c>
      <c r="P528" s="5" t="s">
        <v>21</v>
      </c>
    </row>
    <row r="529" spans="1:16">
      <c r="B529" s="4" t="s">
        <v>1518</v>
      </c>
      <c r="C529" s="4" t="s">
        <v>1519</v>
      </c>
      <c r="D529" s="6" t="s">
        <v>546</v>
      </c>
      <c r="E529" s="8">
        <v>303237331.24999994</v>
      </c>
      <c r="F529" s="8">
        <v>181942392</v>
      </c>
      <c r="G529" s="7" t="s">
        <v>1369</v>
      </c>
      <c r="H529" s="7"/>
      <c r="I529" s="5" t="s">
        <v>1370</v>
      </c>
      <c r="J529" s="5" t="s">
        <v>1370</v>
      </c>
      <c r="K529" s="5" t="s">
        <v>529</v>
      </c>
      <c r="L529" s="5" t="s">
        <v>580</v>
      </c>
      <c r="M529" s="5" t="s">
        <v>1495</v>
      </c>
      <c r="N529" s="5" t="s">
        <v>21</v>
      </c>
      <c r="O529" s="5" t="s">
        <v>21</v>
      </c>
      <c r="P529" s="5" t="s">
        <v>21</v>
      </c>
    </row>
    <row r="530" spans="1:16">
      <c r="B530" s="4" t="s">
        <v>1520</v>
      </c>
      <c r="C530" s="4" t="s">
        <v>1521</v>
      </c>
      <c r="D530" s="6" t="s">
        <v>546</v>
      </c>
      <c r="E530" s="8">
        <v>313731031.06</v>
      </c>
      <c r="F530" s="8">
        <v>250984823</v>
      </c>
      <c r="G530" s="7" t="s">
        <v>1369</v>
      </c>
      <c r="H530" s="7"/>
      <c r="I530" s="5" t="s">
        <v>1370</v>
      </c>
      <c r="J530" s="5" t="s">
        <v>1370</v>
      </c>
      <c r="K530" s="5" t="s">
        <v>529</v>
      </c>
      <c r="L530" s="5" t="s">
        <v>580</v>
      </c>
      <c r="M530" s="5" t="s">
        <v>1495</v>
      </c>
      <c r="N530" s="5" t="s">
        <v>21</v>
      </c>
      <c r="O530" s="5" t="s">
        <v>21</v>
      </c>
      <c r="P530" s="5" t="s">
        <v>21</v>
      </c>
    </row>
    <row r="531" spans="1:16">
      <c r="B531" s="4" t="s">
        <v>1522</v>
      </c>
      <c r="C531" s="4" t="s">
        <v>1523</v>
      </c>
      <c r="D531" s="6" t="s">
        <v>546</v>
      </c>
      <c r="E531" s="8">
        <v>317113954.65999997</v>
      </c>
      <c r="F531" s="8">
        <v>253691163</v>
      </c>
      <c r="G531" s="7" t="s">
        <v>1369</v>
      </c>
      <c r="H531" s="7"/>
      <c r="I531" s="5" t="s">
        <v>1370</v>
      </c>
      <c r="J531" s="5" t="s">
        <v>1370</v>
      </c>
      <c r="K531" s="5" t="s">
        <v>529</v>
      </c>
      <c r="L531" s="5" t="s">
        <v>580</v>
      </c>
      <c r="M531" s="5" t="s">
        <v>1495</v>
      </c>
      <c r="N531" s="5" t="s">
        <v>21</v>
      </c>
      <c r="O531" s="5" t="s">
        <v>21</v>
      </c>
      <c r="P531" s="5" t="s">
        <v>21</v>
      </c>
    </row>
    <row r="532" spans="1:16">
      <c r="B532" s="4" t="s">
        <v>1524</v>
      </c>
      <c r="C532" s="4" t="s">
        <v>1525</v>
      </c>
      <c r="D532" s="6" t="s">
        <v>546</v>
      </c>
      <c r="E532" s="8">
        <v>373969169.99999988</v>
      </c>
      <c r="F532" s="8">
        <v>243079961</v>
      </c>
      <c r="G532" s="7" t="s">
        <v>1369</v>
      </c>
      <c r="H532" s="7"/>
      <c r="I532" s="5" t="s">
        <v>1370</v>
      </c>
      <c r="J532" s="5" t="s">
        <v>1370</v>
      </c>
      <c r="K532" s="5" t="s">
        <v>529</v>
      </c>
      <c r="L532" s="5" t="s">
        <v>580</v>
      </c>
      <c r="M532" s="5" t="s">
        <v>1495</v>
      </c>
      <c r="N532" s="5" t="s">
        <v>21</v>
      </c>
      <c r="O532" s="5" t="s">
        <v>21</v>
      </c>
      <c r="P532" s="5" t="s">
        <v>21</v>
      </c>
    </row>
    <row r="533" spans="1:16">
      <c r="B533" s="4" t="s">
        <v>1526</v>
      </c>
      <c r="C533" s="4" t="s">
        <v>1527</v>
      </c>
      <c r="D533" s="6" t="s">
        <v>546</v>
      </c>
      <c r="E533" s="8">
        <v>60000000</v>
      </c>
      <c r="F533" s="8">
        <v>48000000</v>
      </c>
      <c r="G533" s="7" t="s">
        <v>1369</v>
      </c>
      <c r="H533" s="7"/>
      <c r="I533" s="5" t="s">
        <v>1370</v>
      </c>
      <c r="J533" s="5" t="s">
        <v>1370</v>
      </c>
      <c r="K533" s="5" t="s">
        <v>529</v>
      </c>
      <c r="L533" s="5" t="s">
        <v>530</v>
      </c>
      <c r="M533" s="5" t="s">
        <v>1374</v>
      </c>
      <c r="N533" s="5" t="s">
        <v>21</v>
      </c>
      <c r="O533" s="5" t="s">
        <v>21</v>
      </c>
      <c r="P533" s="5" t="s">
        <v>21</v>
      </c>
    </row>
    <row r="534" spans="1:16">
      <c r="B534" s="4" t="s">
        <v>1528</v>
      </c>
      <c r="C534" s="4" t="s">
        <v>1529</v>
      </c>
      <c r="D534" s="6" t="s">
        <v>546</v>
      </c>
      <c r="E534" s="8">
        <v>1225039859.02</v>
      </c>
      <c r="F534" s="8">
        <v>980031887</v>
      </c>
      <c r="G534" s="7" t="s">
        <v>1369</v>
      </c>
      <c r="H534" s="7"/>
      <c r="I534" s="5" t="s">
        <v>1370</v>
      </c>
      <c r="J534" s="5" t="s">
        <v>1370</v>
      </c>
      <c r="K534" s="5" t="s">
        <v>529</v>
      </c>
      <c r="L534" s="5" t="s">
        <v>580</v>
      </c>
      <c r="M534" s="5" t="s">
        <v>1495</v>
      </c>
      <c r="N534" s="5" t="s">
        <v>21</v>
      </c>
      <c r="O534" s="5" t="s">
        <v>21</v>
      </c>
      <c r="P534" s="5" t="s">
        <v>21</v>
      </c>
    </row>
    <row r="535" spans="1:16">
      <c r="B535" s="4" t="s">
        <v>1530</v>
      </c>
      <c r="C535" s="4" t="s">
        <v>1531</v>
      </c>
      <c r="D535" s="6" t="s">
        <v>546</v>
      </c>
      <c r="E535" s="8">
        <v>410811201.56</v>
      </c>
      <c r="F535" s="8">
        <v>205405597</v>
      </c>
      <c r="G535" s="7" t="s">
        <v>1369</v>
      </c>
      <c r="H535" s="7"/>
      <c r="I535" s="5" t="s">
        <v>1370</v>
      </c>
      <c r="J535" s="5" t="s">
        <v>1370</v>
      </c>
      <c r="K535" s="5" t="s">
        <v>529</v>
      </c>
      <c r="L535" s="5" t="s">
        <v>580</v>
      </c>
      <c r="M535" s="5" t="s">
        <v>1495</v>
      </c>
      <c r="N535" s="5" t="s">
        <v>21</v>
      </c>
      <c r="O535" s="5" t="s">
        <v>21</v>
      </c>
      <c r="P535" s="5" t="s">
        <v>21</v>
      </c>
    </row>
    <row r="536" spans="1:16">
      <c r="A536" s="6">
        <v>1</v>
      </c>
      <c r="B536" s="4" t="s">
        <v>1532</v>
      </c>
      <c r="C536" s="4" t="s">
        <v>1533</v>
      </c>
      <c r="D536" s="6" t="s">
        <v>546</v>
      </c>
      <c r="E536" s="8">
        <v>417609116.06999987</v>
      </c>
      <c r="F536" s="8">
        <v>286882572</v>
      </c>
      <c r="G536" s="7" t="s">
        <v>1369</v>
      </c>
      <c r="H536" s="7"/>
      <c r="I536" s="5" t="s">
        <v>1370</v>
      </c>
      <c r="J536" s="5" t="s">
        <v>1370</v>
      </c>
      <c r="K536" s="5" t="s">
        <v>529</v>
      </c>
      <c r="L536" s="5" t="s">
        <v>580</v>
      </c>
      <c r="M536" s="5" t="s">
        <v>1495</v>
      </c>
      <c r="N536" s="5" t="s">
        <v>21</v>
      </c>
      <c r="O536" s="5" t="s">
        <v>21</v>
      </c>
      <c r="P536" s="5" t="s">
        <v>21</v>
      </c>
    </row>
    <row r="537" spans="1:16">
      <c r="B537" s="4" t="s">
        <v>1534</v>
      </c>
      <c r="C537" s="4" t="s">
        <v>1535</v>
      </c>
      <c r="D537" s="6" t="s">
        <v>546</v>
      </c>
      <c r="E537" s="8">
        <v>427496968.02000004</v>
      </c>
      <c r="F537" s="8">
        <v>320622725</v>
      </c>
      <c r="G537" s="7" t="s">
        <v>1369</v>
      </c>
      <c r="H537" s="7"/>
      <c r="I537" s="5" t="s">
        <v>1370</v>
      </c>
      <c r="J537" s="5" t="s">
        <v>1370</v>
      </c>
      <c r="K537" s="5" t="s">
        <v>529</v>
      </c>
      <c r="L537" s="5" t="s">
        <v>580</v>
      </c>
      <c r="M537" s="5" t="s">
        <v>1495</v>
      </c>
      <c r="N537" s="5" t="s">
        <v>21</v>
      </c>
      <c r="O537" s="5" t="s">
        <v>21</v>
      </c>
      <c r="P537" s="5" t="s">
        <v>21</v>
      </c>
    </row>
    <row r="538" spans="1:16">
      <c r="B538" s="4" t="s">
        <v>1536</v>
      </c>
      <c r="C538" s="4" t="s">
        <v>1537</v>
      </c>
      <c r="D538" s="6" t="s">
        <v>546</v>
      </c>
      <c r="E538" s="8">
        <v>465798619.01999998</v>
      </c>
      <c r="F538" s="8">
        <v>240775132</v>
      </c>
      <c r="G538" s="7" t="s">
        <v>1369</v>
      </c>
      <c r="H538" s="7"/>
      <c r="I538" s="5" t="s">
        <v>1370</v>
      </c>
      <c r="J538" s="5" t="s">
        <v>1370</v>
      </c>
      <c r="K538" s="5" t="s">
        <v>529</v>
      </c>
      <c r="L538" s="5" t="s">
        <v>580</v>
      </c>
      <c r="M538" s="5" t="s">
        <v>1495</v>
      </c>
      <c r="N538" s="5" t="s">
        <v>21</v>
      </c>
      <c r="O538" s="5" t="s">
        <v>21</v>
      </c>
      <c r="P538" s="5" t="s">
        <v>21</v>
      </c>
    </row>
    <row r="539" spans="1:16">
      <c r="B539" s="4" t="s">
        <v>1538</v>
      </c>
      <c r="C539" s="4" t="s">
        <v>1539</v>
      </c>
      <c r="D539" s="6" t="s">
        <v>546</v>
      </c>
      <c r="E539" s="8">
        <v>474353336.94999999</v>
      </c>
      <c r="F539" s="8">
        <v>379482670</v>
      </c>
      <c r="G539" s="7" t="s">
        <v>1369</v>
      </c>
      <c r="H539" s="7"/>
      <c r="I539" s="5" t="s">
        <v>1370</v>
      </c>
      <c r="J539" s="5" t="s">
        <v>1370</v>
      </c>
      <c r="K539" s="5" t="s">
        <v>529</v>
      </c>
      <c r="L539" s="5" t="s">
        <v>580</v>
      </c>
      <c r="M539" s="5" t="s">
        <v>1495</v>
      </c>
      <c r="N539" s="5" t="s">
        <v>21</v>
      </c>
      <c r="O539" s="5" t="s">
        <v>21</v>
      </c>
      <c r="P539" s="5" t="s">
        <v>21</v>
      </c>
    </row>
    <row r="540" spans="1:16">
      <c r="B540" s="4" t="s">
        <v>1540</v>
      </c>
      <c r="C540" s="4" t="s">
        <v>1541</v>
      </c>
      <c r="D540" s="6" t="s">
        <v>546</v>
      </c>
      <c r="E540" s="8">
        <v>558864814.80999994</v>
      </c>
      <c r="F540" s="8">
        <v>335318891</v>
      </c>
      <c r="G540" s="7" t="s">
        <v>1369</v>
      </c>
      <c r="H540" s="7"/>
      <c r="I540" s="5" t="s">
        <v>1370</v>
      </c>
      <c r="J540" s="5" t="s">
        <v>1370</v>
      </c>
      <c r="K540" s="5" t="s">
        <v>529</v>
      </c>
      <c r="L540" s="5" t="s">
        <v>580</v>
      </c>
      <c r="M540" s="5" t="s">
        <v>1495</v>
      </c>
      <c r="N540" s="5" t="s">
        <v>21</v>
      </c>
      <c r="O540" s="5" t="s">
        <v>21</v>
      </c>
      <c r="P540" s="5" t="s">
        <v>21</v>
      </c>
    </row>
    <row r="542" spans="1:16">
      <c r="A542" s="6">
        <f>SUM(A4:A540)</f>
        <v>90</v>
      </c>
    </row>
  </sheetData>
  <autoFilter ref="A1:P1" xr:uid="{80055592-9CD7-4645-8C7D-AB55C5ACCFD2}">
    <sortState xmlns:xlrd2="http://schemas.microsoft.com/office/spreadsheetml/2017/richdata2" ref="A2:P484">
      <sortCondition ref="G1:G484"/>
    </sortState>
  </autoFilter>
  <pageMargins left="0.7" right="0.7" top="0.75" bottom="0.75" header="0.3" footer="0.3"/>
  <headerFooter>
    <oddFooter>&amp;C_x000D_&amp;1#&amp;"Verdana"&amp;7&amp;K000000 Confidential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BF8FD7B84C2634D8B6A78D252E44E04" ma:contentTypeVersion="8" ma:contentTypeDescription="Loo uus dokument" ma:contentTypeScope="" ma:versionID="6f435ebfb57cef8dc580946aef345440">
  <xsd:schema xmlns:xsd="http://www.w3.org/2001/XMLSchema" xmlns:xs="http://www.w3.org/2001/XMLSchema" xmlns:p="http://schemas.microsoft.com/office/2006/metadata/properties" xmlns:ns2="e09743a6-6c6e-4296-b664-83d599c26375" targetNamespace="http://schemas.microsoft.com/office/2006/metadata/properties" ma:root="true" ma:fieldsID="22680c0d2e4d72c32f1e75f183e83ad2" ns2:_="">
    <xsd:import namespace="e09743a6-6c6e-4296-b664-83d599c2637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9743a6-6c6e-4296-b664-83d599c263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ediaLengthInSeconds xmlns="e09743a6-6c6e-4296-b664-83d599c2637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2F4EDDC-8E88-4673-91B4-E0C61468C2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9743a6-6c6e-4296-b664-83d599c263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79504D5-A6D3-43C2-B6CB-7D2BD87B9F9F}">
  <ds:schemaRefs>
    <ds:schemaRef ds:uri="http://schemas.microsoft.com/office/2006/metadata/properties"/>
    <ds:schemaRef ds:uri="http://schemas.microsoft.com/office/infopath/2007/PartnerControls"/>
    <ds:schemaRef ds:uri="e09743a6-6c6e-4296-b664-83d599c26375"/>
  </ds:schemaRefs>
</ds:datastoreItem>
</file>

<file path=customXml/itemProps3.xml><?xml version="1.0" encoding="utf-8"?>
<ds:datastoreItem xmlns:ds="http://schemas.openxmlformats.org/officeDocument/2006/customXml" ds:itemID="{EBB40FE4-093B-4C35-8ADC-DAEE8AA06FE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29</vt:i4>
      </vt:variant>
    </vt:vector>
  </HeadingPairs>
  <TitlesOfParts>
    <vt:vector size="40" baseType="lpstr">
      <vt:lpstr>A. Background Information</vt:lpstr>
      <vt:lpstr>Task Areas</vt:lpstr>
      <vt:lpstr>B. Administrative Practices</vt:lpstr>
      <vt:lpstr>C1. Programme Preparation</vt:lpstr>
      <vt:lpstr>C2. General Management</vt:lpstr>
      <vt:lpstr>C3. Financial Management</vt:lpstr>
      <vt:lpstr>C4. Operations</vt:lpstr>
      <vt:lpstr>C5. Reporting, Monitoring, Eval</vt:lpstr>
      <vt:lpstr>C6. Audit</vt:lpstr>
      <vt:lpstr>Background sheet</vt:lpstr>
      <vt:lpstr>Database</vt:lpstr>
      <vt:lpstr>Austria</vt:lpstr>
      <vt:lpstr>Belgium</vt:lpstr>
      <vt:lpstr>Bulgaria</vt:lpstr>
      <vt:lpstr>Croatia</vt:lpstr>
      <vt:lpstr>Czechia</vt:lpstr>
      <vt:lpstr>Currencies</vt:lpstr>
      <vt:lpstr>Cyprus</vt:lpstr>
      <vt:lpstr>Denmark</vt:lpstr>
      <vt:lpstr>Estonia</vt:lpstr>
      <vt:lpstr>ETC</vt:lpstr>
      <vt:lpstr>Finland</vt:lpstr>
      <vt:lpstr>France</vt:lpstr>
      <vt:lpstr>Germany</vt:lpstr>
      <vt:lpstr>Greece</vt:lpstr>
      <vt:lpstr>Hungary</vt:lpstr>
      <vt:lpstr>Ireland</vt:lpstr>
      <vt:lpstr>Italy</vt:lpstr>
      <vt:lpstr>Latvia</vt:lpstr>
      <vt:lpstr>Lithuania</vt:lpstr>
      <vt:lpstr>Luxembourg</vt:lpstr>
      <vt:lpstr>Malta</vt:lpstr>
      <vt:lpstr>Netherlands</vt:lpstr>
      <vt:lpstr>Poland</vt:lpstr>
      <vt:lpstr>Portugal</vt:lpstr>
      <vt:lpstr>Romania</vt:lpstr>
      <vt:lpstr>Slovakia</vt:lpstr>
      <vt:lpstr>Slovenia</vt:lpstr>
      <vt:lpstr>Spain</vt:lpstr>
      <vt:lpstr>Sweden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Tairi Pallas</cp:lastModifiedBy>
  <cp:revision/>
  <dcterms:created xsi:type="dcterms:W3CDTF">2023-10-16T07:29:15Z</dcterms:created>
  <dcterms:modified xsi:type="dcterms:W3CDTF">2024-03-25T11:45:35Z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0ea7001-5c24-4702-a3ac-e436ccb02747_Enabled">
    <vt:lpwstr>true</vt:lpwstr>
  </property>
  <property fmtid="{D5CDD505-2E9C-101B-9397-08002B2CF9AE}" pid="3" name="MSIP_Label_20ea7001-5c24-4702-a3ac-e436ccb02747_SetDate">
    <vt:lpwstr>2023-10-19T20:02:11Z</vt:lpwstr>
  </property>
  <property fmtid="{D5CDD505-2E9C-101B-9397-08002B2CF9AE}" pid="4" name="MSIP_Label_20ea7001-5c24-4702-a3ac-e436ccb02747_Method">
    <vt:lpwstr>Standard</vt:lpwstr>
  </property>
  <property fmtid="{D5CDD505-2E9C-101B-9397-08002B2CF9AE}" pid="5" name="MSIP_Label_20ea7001-5c24-4702-a3ac-e436ccb02747_Name">
    <vt:lpwstr>Confidential</vt:lpwstr>
  </property>
  <property fmtid="{D5CDD505-2E9C-101B-9397-08002B2CF9AE}" pid="6" name="MSIP_Label_20ea7001-5c24-4702-a3ac-e436ccb02747_SiteId">
    <vt:lpwstr>c8823c91-be81-4f89-b024-6c3dd789c106</vt:lpwstr>
  </property>
  <property fmtid="{D5CDD505-2E9C-101B-9397-08002B2CF9AE}" pid="7" name="MSIP_Label_20ea7001-5c24-4702-a3ac-e436ccb02747_ActionId">
    <vt:lpwstr>2b31b7a3-2b2e-4f02-b92c-ac1abf3c664f</vt:lpwstr>
  </property>
  <property fmtid="{D5CDD505-2E9C-101B-9397-08002B2CF9AE}" pid="8" name="MSIP_Label_20ea7001-5c24-4702-a3ac-e436ccb02747_ContentBits">
    <vt:lpwstr>2</vt:lpwstr>
  </property>
  <property fmtid="{D5CDD505-2E9C-101B-9397-08002B2CF9AE}" pid="9" name="ContentTypeId">
    <vt:lpwstr>0x010100CBF8FD7B84C2634D8B6A78D252E44E04</vt:lpwstr>
  </property>
  <property fmtid="{D5CDD505-2E9C-101B-9397-08002B2CF9AE}" pid="10" name="Order">
    <vt:r8>80200</vt:r8>
  </property>
  <property fmtid="{D5CDD505-2E9C-101B-9397-08002B2CF9AE}" pid="11" name="xd_Signature">
    <vt:bool>false</vt:bool>
  </property>
  <property fmtid="{D5CDD505-2E9C-101B-9397-08002B2CF9AE}" pid="12" name="xd_ProgID">
    <vt:lpwstr/>
  </property>
  <property fmtid="{D5CDD505-2E9C-101B-9397-08002B2CF9AE}" pid="13" name="ComplianceAssetId">
    <vt:lpwstr/>
  </property>
  <property fmtid="{D5CDD505-2E9C-101B-9397-08002B2CF9AE}" pid="14" name="TemplateUrl">
    <vt:lpwstr/>
  </property>
  <property fmtid="{D5CDD505-2E9C-101B-9397-08002B2CF9AE}" pid="15" name="_ExtendedDescription">
    <vt:lpwstr/>
  </property>
  <property fmtid="{D5CDD505-2E9C-101B-9397-08002B2CF9AE}" pid="16" name="TriggerFlowInfo">
    <vt:lpwstr/>
  </property>
</Properties>
</file>